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b11be6ae4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CO" sheetId="1" r:id="R64fab45b22cb48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-&quot;"/>
    <x:numFmt numFmtId="201" formatCode="0.0%"/>
  </x:numFmts>
  <x:fonts count="9">
    <x:font>
      <x:sz val="11"/>
      <x:name val="Carlito"/>
    </x:font>
    <x:font>
      <x:sz val="11"/>
      <x:color rgb="FF1C1E31"/>
      <x:name val="DM Sans"/>
    </x:font>
    <x:font>
      <x:sz val="17"/>
      <x:color rgb="FF1C1E31"/>
      <x:name val="Plus Jakarta Sans ExtraBold"/>
    </x:font>
    <x:font>
      <x:sz val="11"/>
      <x:color rgb="FF1646AB"/>
      <x:name val="DM Sans"/>
    </x:font>
    <x:font>
      <x:sz val="10"/>
      <x:color rgb="FF5B5F7D"/>
      <x:name val="DM Sans"/>
    </x:font>
    <x:font>
      <x:b/>
      <x:sz val="11"/>
      <x:color rgb="FFFFFFFF"/>
      <x:name val="DM Sans"/>
    </x:font>
    <x:font>
      <x:b/>
      <x:sz val="11"/>
      <x:color rgb="FF1646AB"/>
      <x:name val="DM Sans"/>
    </x:font>
    <x:font>
      <x:sz val="11"/>
      <x:color rgb="FF000000"/>
      <x:name val="DM Sans"/>
    </x:font>
    <x:font>
      <x:b/>
      <x:sz val="11"/>
      <x:color rgb="FF1C1E31"/>
      <x:name val="DM Sans"/>
    </x:font>
  </x:fonts>
  <x:fills count="5">
    <x:fill>
      <x:patternFill patternType="none"/>
    </x:fill>
    <x:fill>
      <x:patternFill patternType="gray125"/>
    </x:fill>
    <x:fill>
      <x:patternFill patternType="solid">
        <x:fgColor rgb="FFFFF6D6"/>
      </x:patternFill>
    </x:fill>
    <x:fill>
      <x:patternFill patternType="solid">
        <x:fgColor rgb="FF040B1C"/>
      </x:patternFill>
    </x:fill>
    <x:fill>
      <x:patternFill patternType="solid">
        <x:fgColor rgb="FFBFE937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924d8cf7d4c64" /><Relationship Type="http://schemas.openxmlformats.org/officeDocument/2006/relationships/theme" Target="/xl/theme/theme1.xml" Id="R688769480b0a4589" /><Relationship Type="http://schemas.openxmlformats.org/officeDocument/2006/relationships/sharedStrings" Target="/xl/sharedStrings.xml" Id="R07c937a964794c92" /><Relationship Type="http://schemas.openxmlformats.org/officeDocument/2006/relationships/worksheet" Target="/xl/worksheets/sheet1.xml" Id="R64fab45b22cb48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40B1C"/>
  </x:sheetPr>
  <x:sheetViews>
    <x:sheetView showGridLines="0" workbookViewId="0"/>
  </x:sheetViews>
  <x:sheetFormatPr defaultRowHeight="15"/>
  <x:cols>
    <x:col min="1" max="1" width="45" hidden="0" customWidth="1"/>
    <x:col min="2" max="2" width="21" hidden="0" customWidth="1"/>
    <x:col min="3" max="3" width="21" hidden="0" customWidth="1"/>
    <x:col min="4" max="4" width="3" hidden="0" customWidth="1"/>
    <x:col min="5" max="5" width="70" hidden="0" customWidth="1"/>
    <x:col min="6" max="6" width="3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31" customHeight="1">
      <x:c r="A2" s="3" t="str">
        <x:v>Superwork HubSpot TCO Calculator</x:v>
      </x:c>
      <x:c r="B2" s="2"/>
      <x:c r="C2" s="2"/>
      <x:c r="D2" s="2"/>
      <x:c r="E2" s="2"/>
      <x:c r="F2" s="2"/>
    </x:row>
    <x:row r="3" ht="23" customHeight="1">
      <x:c r="A3" s="2"/>
      <x:c r="B3" s="2"/>
      <x:c r="C3" s="2"/>
      <x:c r="D3" s="2"/>
      <x:c r="E3" s="2"/>
      <x:c r="F3" s="2"/>
    </x:row>
    <x:row r="4" ht="23" customHeight="1">
      <x:c r="A4" s="2" t="str">
        <x:v>Currency</x:v>
      </x:c>
      <x:c r="B4" s="5" t="str">
        <x:v>EUR</x:v>
      </x:c>
      <x:c r="C4" s="2"/>
      <x:c r="D4" s="2"/>
      <x:c r="E4" s="2"/>
      <x:c r="F4" s="2"/>
    </x:row>
    <x:row r="5" ht="23" customHeight="1">
      <x:c r="A5" s="6" t="str">
        <x:v>Illustrative budgets, not vendor prices. Replace amber inputs with your written quotes.</x:v>
      </x:c>
      <x:c r="B5" s="2"/>
      <x:c r="C5" s="2"/>
      <x:c r="D5" s="2"/>
      <x:c r="E5" s="2"/>
      <x:c r="F5" s="2"/>
    </x:row>
    <x:row r="6" ht="23" customHeight="1">
      <x:c r="A6" s="2"/>
      <x:c r="B6" s="2"/>
      <x:c r="C6" s="2"/>
      <x:c r="D6" s="2"/>
      <x:c r="E6" s="2"/>
      <x:c r="F6" s="2"/>
    </x:row>
    <x:row r="7" ht="34" customHeight="1">
      <x:c r="A7" s="9" t="str">
        <x:v>Cost comparison</x:v>
      </x:c>
      <x:c r="B7" s="11" t="str">
        <x:v>Configuration A</x:v>
      </x:c>
      <x:c r="C7" s="11" t="str">
        <x:v>Configuration B</x:v>
      </x:c>
      <x:c r="D7" s="2"/>
      <x:c r="E7" s="2"/>
      <x:c r="F7" s="2"/>
    </x:row>
    <x:row r="8" ht="23" customHeight="1">
      <x:c r="A8" s="2" t="str">
        <x:v>Year 1 total cost</x:v>
      </x:c>
      <x:c r="B8" s="16" t="n">
        <x:f>B12+B14</x:f>
        <x:v>53660</x:v>
      </x:c>
      <x:c r="C8" s="16" t="n">
        <x:f>C12+C14</x:f>
        <x:v>114265</x:v>
      </x:c>
      <x:c r="D8" s="2"/>
      <x:c r="E8" s="2"/>
      <x:c r="F8" s="2"/>
    </x:row>
    <x:row r="9" ht="23" customHeight="1">
      <x:c r="A9" s="2" t="str">
        <x:v>Year 2 recurring cost</x:v>
      </x:c>
      <x:c r="B9" s="16" t="n">
        <x:f>B12*(1+B48)</x:f>
        <x:v>42714</x:v>
      </x:c>
      <x:c r="C9" s="16" t="n">
        <x:f>C12*(1+C48)</x:f>
        <x:v>91602</x:v>
      </x:c>
      <x:c r="D9" s="2"/>
      <x:c r="E9" s="2"/>
      <x:c r="F9" s="2"/>
    </x:row>
    <x:row r="10" ht="23" customHeight="1">
      <x:c r="A10" s="2" t="str">
        <x:v>Year 3 recurring cost</x:v>
      </x:c>
      <x:c r="B10" s="16" t="n">
        <x:f>B9*(1+B49)</x:f>
        <x:v>44849.700000000004</x:v>
      </x:c>
      <x:c r="C10" s="16" t="n">
        <x:f>C9*(1+C49)</x:f>
        <x:v>96182.1</x:v>
      </x:c>
      <x:c r="D10" s="2"/>
      <x:c r="E10" s="2"/>
      <x:c r="F10" s="2"/>
    </x:row>
    <x:row r="11" ht="23" customHeight="1">
      <x:c r="A11" s="19" t="str">
        <x:v>Three-year total cost</x:v>
      </x:c>
      <x:c r="B11" s="20" t="n">
        <x:f>SUM(B8:B10)</x:f>
        <x:v>141223.7</x:v>
      </x:c>
      <x:c r="C11" s="20" t="n">
        <x:f>SUM(C8:C10)</x:f>
        <x:v>302049.1</x:v>
      </x:c>
      <x:c r="D11" s="2"/>
      <x:c r="E11" s="2"/>
      <x:c r="F11" s="2"/>
    </x:row>
    <x:row r="12" ht="23" customHeight="1">
      <x:c r="A12" s="2" t="str">
        <x:v>Year 1 annual recurring cost</x:v>
      </x:c>
      <x:c r="B12" s="16" t="n">
        <x:f>B13*12</x:f>
        <x:v>40680</x:v>
      </x:c>
      <x:c r="C12" s="16" t="n">
        <x:f>C13*12</x:f>
        <x:v>87240</x:v>
      </x:c>
      <x:c r="D12" s="2"/>
      <x:c r="E12" s="2"/>
      <x:c r="F12" s="2"/>
    </x:row>
    <x:row r="13" ht="23" customHeight="1">
      <x:c r="A13" s="2" t="str">
        <x:v>Year 1 monthly recurring cost</x:v>
      </x:c>
      <x:c r="B13" s="16" t="n">
        <x:f>B33</x:f>
        <x:v>3390</x:v>
      </x:c>
      <x:c r="C13" s="16" t="n">
        <x:f>C33</x:f>
        <x:v>7270</x:v>
      </x:c>
      <x:c r="D13" s="2"/>
      <x:c r="E13" s="2"/>
      <x:c r="F13" s="2"/>
    </x:row>
    <x:row r="14" ht="23" customHeight="1">
      <x:c r="A14" s="2" t="str">
        <x:v>One-time cost with contingency</x:v>
      </x:c>
      <x:c r="B14" s="16" t="n">
        <x:f>B46+B51</x:f>
        <x:v>12980</x:v>
      </x:c>
      <x:c r="C14" s="16" t="n">
        <x:f>C46+C51</x:f>
        <x:v>27025</x:v>
      </x:c>
      <x:c r="D14" s="2"/>
      <x:c r="E14" s="2"/>
      <x:c r="F14" s="2"/>
    </x:row>
    <x:row r="15" ht="23" customHeight="1">
      <x:c r="A15" s="2"/>
      <x:c r="B15" s="2"/>
      <x:c r="C15" s="2"/>
      <x:c r="D15" s="2"/>
      <x:c r="E15" s="2"/>
      <x:c r="F15" s="2"/>
    </x:row>
    <x:row r="16" ht="23" customHeight="1">
      <x:c r="A16" s="2"/>
      <x:c r="B16" s="2"/>
      <x:c r="C16" s="2"/>
      <x:c r="D16" s="2"/>
      <x:c r="E16" s="2"/>
      <x:c r="F16" s="2"/>
    </x:row>
    <x:row r="17" ht="34" customHeight="1">
      <x:c r="A17" s="9" t="str">
        <x:v>Monthly inputs</x:v>
      </x:c>
      <x:c r="B17" s="9" t="str">
        <x:v>Amount A</x:v>
      </x:c>
      <x:c r="C17" s="9" t="str">
        <x:v>Amount B</x:v>
      </x:c>
      <x:c r="D17" s="2"/>
      <x:c r="E17" s="2"/>
      <x:c r="F17" s="2"/>
    </x:row>
    <x:row r="18" ht="34" customHeight="1">
      <x:c r="A18" s="2" t="str">
        <x:v>Base hubs / bundle</x:v>
      </x:c>
      <x:c r="B18" s="12" t="n">
        <x:v>1000</x:v>
      </x:c>
      <x:c r="C18" s="12" t="n">
        <x:v>1800</x:v>
      </x:c>
      <x:c r="D18" s="2"/>
      <x:c r="E18" s="14" t="str">
        <x:v>Net monthly equivalent from the quote. Include each bundled charge once.</x:v>
      </x:c>
      <x:c r="F18" s="2"/>
    </x:row>
    <x:row r="19" ht="34" customHeight="1">
      <x:c r="A19" s="2" t="str">
        <x:v>Incremental Core seats</x:v>
      </x:c>
      <x:c r="B19" s="12" t="n">
        <x:v>0</x:v>
      </x:c>
      <x:c r="C19" s="12" t="n">
        <x:v>120</x:v>
      </x:c>
      <x:c r="D19" s="2"/>
      <x:c r="E19" s="14" t="str">
        <x:v>Enter total incremental monthly charge, not a per-seat price.</x:v>
      </x:c>
      <x:c r="F19" s="2"/>
    </x:row>
    <x:row r="20" ht="34" customHeight="1">
      <x:c r="A20" s="2" t="str">
        <x:v>Incremental Sales seats</x:v>
      </x:c>
      <x:c r="B20" s="12" t="n">
        <x:v>400</x:v>
      </x:c>
      <x:c r="C20" s="12" t="n">
        <x:v>800</x:v>
      </x:c>
      <x:c r="D20" s="2"/>
      <x:c r="E20" s="14" t="str">
        <x:v>Exclude seats already covered by the base bundle or another entitlement.</x:v>
      </x:c>
      <x:c r="F20" s="2"/>
    </x:row>
    <x:row r="21" ht="34" customHeight="1">
      <x:c r="A21" s="2" t="str">
        <x:v>Incremental Service seats</x:v>
      </x:c>
      <x:c r="B21" s="12" t="n">
        <x:v>0</x:v>
      </x:c>
      <x:c r="C21" s="12" t="n">
        <x:v>200</x:v>
      </x:c>
      <x:c r="D21" s="2"/>
      <x:c r="E21" s="14" t="str">
        <x:v>Check multi-hub seat entitlements in the actual quote.</x:v>
      </x:c>
      <x:c r="F21" s="2"/>
    </x:row>
    <x:row r="22" ht="34" customHeight="1">
      <x:c r="A22" s="2" t="str">
        <x:v>Incremental Revenue seats</x:v>
      </x:c>
      <x:c r="B22" s="12" t="n">
        <x:v>0</x:v>
      </x:c>
      <x:c r="C22" s="12" t="n">
        <x:v>100</x:v>
      </x:c>
      <x:c r="D22" s="2"/>
      <x:c r="E22" s="14" t="str">
        <x:v>Enter the quoted charge only if required for your use case.</x:v>
      </x:c>
      <x:c r="F22" s="2"/>
    </x:row>
    <x:row r="23" ht="34" customHeight="1">
      <x:c r="A23" s="2" t="str">
        <x:v>Additional marketing contacts</x:v>
      </x:c>
      <x:c r="B23" s="12" t="n">
        <x:v>100</x:v>
      </x:c>
      <x:c r="C23" s="12" t="n">
        <x:v>200</x:v>
      </x:c>
      <x:c r="D23" s="2"/>
      <x:c r="E23" s="14" t="str">
        <x:v>Only the contact tier charge above the amount in the base quote.</x:v>
      </x:c>
      <x:c r="F23" s="2"/>
    </x:row>
    <x:row r="24" ht="34" customHeight="1">
      <x:c r="A24" s="2" t="str">
        <x:v>Credits / usage overage allowance</x:v>
      </x:c>
      <x:c r="B24" s="12" t="n">
        <x:v>50</x:v>
      </x:c>
      <x:c r="C24" s="12" t="n">
        <x:v>150</x:v>
      </x:c>
      <x:c r="D24" s="2"/>
      <x:c r="E24" s="14" t="str">
        <x:v>Budget for expected paid usage beyond included credits.</x:v>
      </x:c>
      <x:c r="F24" s="2"/>
    </x:row>
    <x:row r="25" ht="23" customHeight="1">
      <x:c r="A25" s="2" t="str">
        <x:v>Other capacity add-ons</x:v>
      </x:c>
      <x:c r="B25" s="12" t="n">
        <x:v>0</x:v>
      </x:c>
      <x:c r="C25" s="12" t="n">
        <x:v>100</x:v>
      </x:c>
      <x:c r="D25" s="2"/>
      <x:c r="E25" s="2"/>
      <x:c r="F25" s="2"/>
    </x:row>
    <x:row r="26" ht="23" customHeight="1">
      <x:c r="A26" s="2" t="str">
        <x:v>External integration subscriptions</x:v>
      </x:c>
      <x:c r="B26" s="12" t="n">
        <x:v>120</x:v>
      </x:c>
      <x:c r="C26" s="12" t="n">
        <x:v>220</x:v>
      </x:c>
      <x:c r="D26" s="2"/>
      <x:c r="E26" s="2"/>
      <x:c r="F26" s="2"/>
    </x:row>
    <x:row r="27" ht="34" customHeight="1">
      <x:c r="A27" s="2" t="str">
        <x:v>Ongoing partner support</x:v>
      </x:c>
      <x:c r="B27" s="12" t="n">
        <x:v>1000</x:v>
      </x:c>
      <x:c r="C27" s="12" t="n">
        <x:v>2500</x:v>
      </x:c>
      <x:c r="D27" s="2"/>
      <x:c r="E27" s="14" t="str">
        <x:v>Enter your agreed support budget. This sample is not a Superwork offer.</x:v>
      </x:c>
      <x:c r="F27" s="2"/>
    </x:row>
    <x:row r="28" ht="34" customHeight="1">
      <x:c r="A28" s="2" t="str">
        <x:v>Internal admin hours per month</x:v>
      </x:c>
      <x:c r="B28" s="12" t="n">
        <x:v>12</x:v>
      </x:c>
      <x:c r="C28" s="12" t="n">
        <x:v>18</x:v>
      </x:c>
      <x:c r="D28" s="2"/>
      <x:c r="E28" s="14" t="str">
        <x:v>Hours spent maintaining the CRM each month.</x:v>
      </x:c>
      <x:c r="F28" s="2"/>
    </x:row>
    <x:row r="29" ht="34" customHeight="1">
      <x:c r="A29" s="2" t="str">
        <x:v>Loaded hourly cost</x:v>
      </x:c>
      <x:c r="B29" s="12" t="n">
        <x:v>60</x:v>
      </x:c>
      <x:c r="C29" s="12" t="n">
        <x:v>60</x:v>
      </x:c>
      <x:c r="D29" s="2"/>
      <x:c r="E29" s="14" t="str">
        <x:v>Cost per internal hour in the currency shown above.</x:v>
      </x:c>
      <x:c r="F29" s="2"/>
    </x:row>
    <x:row r="30" ht="23" customHeight="1">
      <x:c r="A30" s="2" t="str">
        <x:v>Internal admin cost per month</x:v>
      </x:c>
      <x:c r="B30" s="16" t="n">
        <x:f>B28*B29</x:f>
        <x:v>720</x:v>
      </x:c>
      <x:c r="C30" s="16" t="n">
        <x:f>C28*C29</x:f>
        <x:v>1080</x:v>
      </x:c>
      <x:c r="D30" s="2"/>
      <x:c r="E30" s="2"/>
      <x:c r="F30" s="2"/>
    </x:row>
    <x:row r="31" ht="23" customHeight="1">
      <x:c r="A31" s="2" t="str">
        <x:v>HubSpot monthly subtotal</x:v>
      </x:c>
      <x:c r="B31" s="16" t="n">
        <x:f>SUM(B18:B25)</x:f>
        <x:v>1550</x:v>
      </x:c>
      <x:c r="C31" s="16" t="n">
        <x:f>SUM(C18:C25)</x:f>
        <x:v>3470</x:v>
      </x:c>
      <x:c r="D31" s="2"/>
      <x:c r="E31" s="2"/>
      <x:c r="F31" s="2"/>
    </x:row>
    <x:row r="32" ht="23" customHeight="1">
      <x:c r="A32" s="2" t="str">
        <x:v>Other monthly operating costs</x:v>
      </x:c>
      <x:c r="B32" s="16" t="n">
        <x:f>SUM(B26:B27)+B30</x:f>
        <x:v>1840</x:v>
      </x:c>
      <x:c r="C32" s="16" t="n">
        <x:f>SUM(C26:C27)+C30</x:f>
        <x:v>3800</x:v>
      </x:c>
      <x:c r="D32" s="2"/>
      <x:c r="E32" s="2"/>
      <x:c r="F32" s="2"/>
    </x:row>
    <x:row r="33" ht="23" customHeight="1">
      <x:c r="A33" s="2" t="str">
        <x:v>Monthly recurring total</x:v>
      </x:c>
      <x:c r="B33" s="16" t="n">
        <x:f>SUM(B31:B32)</x:f>
        <x:v>3390</x:v>
      </x:c>
      <x:c r="C33" s="16" t="n">
        <x:f>SUM(C31:C32)</x:f>
        <x:v>7270</x:v>
      </x:c>
      <x:c r="D33" s="2"/>
      <x:c r="E33" s="2"/>
      <x:c r="F33" s="2"/>
    </x:row>
    <x:row r="34" ht="23" customHeight="1">
      <x:c r="A34" s="2"/>
      <x:c r="B34" s="21"/>
      <x:c r="C34" s="21"/>
      <x:c r="D34" s="2"/>
      <x:c r="E34" s="2"/>
      <x:c r="F34" s="2"/>
    </x:row>
    <x:row r="35" ht="23" customHeight="1">
      <x:c r="A35" s="2"/>
      <x:c r="B35" s="21"/>
      <x:c r="C35" s="21"/>
      <x:c r="D35" s="2"/>
      <x:c r="E35" s="2"/>
      <x:c r="F35" s="2"/>
    </x:row>
    <x:row r="36" ht="34" customHeight="1">
      <x:c r="A36" s="9" t="str">
        <x:v>One-time inputs</x:v>
      </x:c>
      <x:c r="B36" s="22" t="str">
        <x:v>Amount A</x:v>
      </x:c>
      <x:c r="C36" s="22" t="str">
        <x:v>Amount B</x:v>
      </x:c>
      <x:c r="D36" s="2"/>
      <x:c r="E36" s="2"/>
      <x:c r="F36" s="2"/>
    </x:row>
    <x:row r="37" ht="34" customHeight="1">
      <x:c r="A37" s="2" t="str">
        <x:v>HubSpot onboarding</x:v>
      </x:c>
      <x:c r="B37" s="12" t="n">
        <x:v>0</x:v>
      </x:c>
      <x:c r="C37" s="12" t="n">
        <x:v>1500</x:v>
      </x:c>
      <x:c r="D37" s="2"/>
      <x:c r="E37" s="14" t="str">
        <x:v>Enter zero only if waived, included elsewhere or not applicable.</x:v>
      </x:c>
      <x:c r="F37" s="2"/>
    </x:row>
    <x:row r="38" ht="23" customHeight="1">
      <x:c r="A38" s="2" t="str">
        <x:v>Partner implementation</x:v>
      </x:c>
      <x:c r="B38" s="12" t="n">
        <x:v>5000</x:v>
      </x:c>
      <x:c r="C38" s="12" t="n">
        <x:v>9000</x:v>
      </x:c>
      <x:c r="D38" s="2"/>
      <x:c r="E38" s="2"/>
      <x:c r="F38" s="2"/>
    </x:row>
    <x:row r="39" ht="23" customHeight="1">
      <x:c r="A39" s="2" t="str">
        <x:v>Migration and data cleanup</x:v>
      </x:c>
      <x:c r="B39" s="12" t="n">
        <x:v>2000</x:v>
      </x:c>
      <x:c r="C39" s="12" t="n">
        <x:v>4000</x:v>
      </x:c>
      <x:c r="D39" s="2"/>
      <x:c r="E39" s="2"/>
      <x:c r="F39" s="2"/>
    </x:row>
    <x:row r="40" ht="23" customHeight="1">
      <x:c r="A40" s="2" t="str">
        <x:v>Integration development</x:v>
      </x:c>
      <x:c r="B40" s="12" t="n">
        <x:v>1500</x:v>
      </x:c>
      <x:c r="C40" s="12" t="n">
        <x:v>3500</x:v>
      </x:c>
      <x:c r="D40" s="2"/>
      <x:c r="E40" s="2"/>
      <x:c r="F40" s="2"/>
    </x:row>
    <x:row r="41" ht="23" customHeight="1">
      <x:c r="A41" s="2" t="str">
        <x:v>Training and enablement</x:v>
      </x:c>
      <x:c r="B41" s="12" t="n">
        <x:v>1000</x:v>
      </x:c>
      <x:c r="C41" s="12" t="n">
        <x:v>1500</x:v>
      </x:c>
      <x:c r="D41" s="2"/>
      <x:c r="E41" s="2"/>
      <x:c r="F41" s="2"/>
    </x:row>
    <x:row r="42" ht="34" customHeight="1">
      <x:c r="A42" s="2" t="str">
        <x:v>Legacy system overlap cost</x:v>
      </x:c>
      <x:c r="B42" s="12" t="n">
        <x:v>500</x:v>
      </x:c>
      <x:c r="C42" s="12" t="n">
        <x:v>1000</x:v>
      </x:c>
      <x:c r="D42" s="2"/>
      <x:c r="E42" s="14" t="str">
        <x:v>One-time total for the expected overlap period.</x:v>
      </x:c>
      <x:c r="F42" s="2"/>
    </x:row>
    <x:row r="43" ht="23" customHeight="1">
      <x:c r="A43" s="2" t="str">
        <x:v>Internal project hours</x:v>
      </x:c>
      <x:c r="B43" s="12" t="n">
        <x:v>30</x:v>
      </x:c>
      <x:c r="C43" s="12" t="n">
        <x:v>50</x:v>
      </x:c>
      <x:c r="D43" s="2"/>
      <x:c r="E43" s="2"/>
      <x:c r="F43" s="2"/>
    </x:row>
    <x:row r="44" ht="23" customHeight="1">
      <x:c r="A44" s="2" t="str">
        <x:v>Loaded project hourly cost</x:v>
      </x:c>
      <x:c r="B44" s="12" t="n">
        <x:v>60</x:v>
      </x:c>
      <x:c r="C44" s="12" t="n">
        <x:v>60</x:v>
      </x:c>
      <x:c r="D44" s="2"/>
      <x:c r="E44" s="2"/>
      <x:c r="F44" s="2"/>
    </x:row>
    <x:row r="45" ht="23" customHeight="1">
      <x:c r="A45" s="2" t="str">
        <x:v>Internal project cost</x:v>
      </x:c>
      <x:c r="B45" s="16" t="n">
        <x:f>B43*B44</x:f>
        <x:v>1800</x:v>
      </x:c>
      <x:c r="C45" s="16" t="n">
        <x:f>C43*C44</x:f>
        <x:v>3000</x:v>
      </x:c>
      <x:c r="D45" s="2"/>
      <x:c r="E45" s="2"/>
      <x:c r="F45" s="2"/>
    </x:row>
    <x:row r="46" ht="23" customHeight="1">
      <x:c r="A46" s="2" t="str">
        <x:v>One-time cost subtotal</x:v>
      </x:c>
      <x:c r="B46" s="16" t="n">
        <x:f>SUM(B37:B42)+B45</x:f>
        <x:v>11800</x:v>
      </x:c>
      <x:c r="C46" s="16" t="n">
        <x:f>SUM(C37:C42)+C45</x:f>
        <x:v>23500</x:v>
      </x:c>
      <x:c r="D46" s="2"/>
      <x:c r="E46" s="2"/>
      <x:c r="F46" s="2"/>
    </x:row>
    <x:row r="47" ht="23" customHeight="1">
      <x:c r="A47" s="2"/>
      <x:c r="B47" s="2"/>
      <x:c r="C47" s="2"/>
      <x:c r="D47" s="2"/>
      <x:c r="E47" s="2"/>
      <x:c r="F47" s="2"/>
    </x:row>
    <x:row r="48" ht="34" customHeight="1">
      <x:c r="A48" s="2" t="str">
        <x:v>Year 2 recurring cost change</x:v>
      </x:c>
      <x:c r="B48" s="13" t="n">
        <x:v>0.05</x:v>
      </x:c>
      <x:c r="C48" s="13" t="n">
        <x:v>0.05</x:v>
      </x:c>
      <x:c r="D48" s="2"/>
      <x:c r="E48" s="14" t="str">
        <x:v>Applies to all recurring costs, including internal admin. Edit to your assumptions.</x:v>
      </x:c>
      <x:c r="F48" s="2"/>
    </x:row>
    <x:row r="49" ht="34" customHeight="1">
      <x:c r="A49" s="2" t="str">
        <x:v>Year 3 recurring cost change</x:v>
      </x:c>
      <x:c r="B49" s="13" t="n">
        <x:v>0.05</x:v>
      </x:c>
      <x:c r="C49" s="13" t="n">
        <x:v>0.05</x:v>
      </x:c>
      <x:c r="D49" s="2"/>
      <x:c r="E49" s="14" t="str">
        <x:v>Applied to Year 2 recurring costs. Quantities remain fixed in this simple model.</x:v>
      </x:c>
      <x:c r="F49" s="2"/>
    </x:row>
    <x:row r="50" ht="34" customHeight="1">
      <x:c r="A50" s="2" t="str">
        <x:v>One-time contingency rate</x:v>
      </x:c>
      <x:c r="B50" s="13" t="n">
        <x:v>0.1</x:v>
      </x:c>
      <x:c r="C50" s="13" t="n">
        <x:v>0.15</x:v>
      </x:c>
      <x:c r="D50" s="2"/>
      <x:c r="E50" s="14" t="str">
        <x:v>Applies only to the one-time subtotal. No VAT or financing cost included.</x:v>
      </x:c>
      <x:c r="F50" s="2"/>
    </x:row>
    <x:row r="51" ht="23" customHeight="1">
      <x:c r="A51" s="2" t="str">
        <x:v>One-time contingency amount</x:v>
      </x:c>
      <x:c r="B51" s="16" t="n">
        <x:f>B46*B50</x:f>
        <x:v>1180</x:v>
      </x:c>
      <x:c r="C51" s="16" t="n">
        <x:f>C46*C50</x:f>
        <x:v>3525</x:v>
      </x:c>
      <x:c r="D51" s="2"/>
      <x:c r="E51" s="2"/>
      <x:c r="F51" s="2"/>
    </x:row>
    <x:row r="52" ht="23" customHeight="1">
      <x:c r="A52" s="2"/>
      <x:c r="B52" s="2"/>
      <x:c r="C52" s="2"/>
      <x:c r="D52" s="2"/>
      <x:c r="E52" s="2"/>
      <x:c r="F52" s="2"/>
    </x:row>
    <x:row r="53" ht="23" customHeight="1">
      <x:c r="A53" s="2"/>
      <x:c r="B53" s="2"/>
      <x:c r="C53" s="2"/>
      <x:c r="D53" s="2"/>
      <x:c r="E53" s="2"/>
      <x:c r="F53" s="2"/>
    </x:row>
    <x:row r="54" ht="23" customHeight="1">
      <x:c r="A54" s="6" t="str">
        <x:v>Method: recurring monthly charges × 12, plus one-time costs and contingency in Year 1.</x:v>
      </x:c>
      <x:c r="B54" s="2"/>
      <x:c r="C54" s="2"/>
      <x:c r="D54" s="2"/>
      <x:c r="E54" s="2"/>
      <x:c r="F54" s="2"/>
    </x:row>
    <x:row r="55" ht="23" customHeight="1">
      <x:c r="A55" s="6" t="str">
        <x:v>Use monthly equivalents for annual invoices. This is a cost model, not an invoice payment schedule.</x:v>
      </x:c>
      <x:c r="B55" s="2"/>
      <x:c r="C55" s="2"/>
      <x:c r="D55" s="2"/>
      <x:c r="E55" s="2"/>
      <x:c r="F55" s="2"/>
    </x:row>
    <x:row r="56" ht="23" customHeight="1">
      <x:c r="A56" s="6" t="str">
        <x:v>Update both configurations after any scope or quote change. Blank monetary inputs are treated as zero.</x:v>
      </x:c>
      <x:c r="B56" s="2"/>
      <x:c r="C56" s="2"/>
      <x:c r="D56" s="2"/>
      <x:c r="E56" s="2"/>
      <x:c r="F56" s="2"/>
    </x:row>
    <x:row r="57" ht="23" customHeight="1">
      <x:c r="A57" s="6" t="str">
        <x:v>Do not leave required costs blank. Put 0 only where there is genuinely no additional cost.</x:v>
      </x:c>
      <x:c r="B57" s="2"/>
      <x:c r="C57" s="2"/>
      <x:c r="D57" s="2"/>
      <x:c r="E57" s="2"/>
      <x:c r="F57" s="2"/>
    </x:row>
    <x:row r="58" ht="23" customHeight="1">
      <x:c r="A58" s="2"/>
      <x:c r="B58" s="2"/>
      <x:c r="C58" s="2"/>
      <x:c r="D58" s="2"/>
      <x:c r="E58" s="2"/>
      <x:c r="F58" s="2"/>
    </x:row>
    <x:row r="59" ht="23" customHeight="1">
      <x:c r="A59" s="2"/>
      <x:c r="B59" s="2"/>
      <x:c r="C59" s="2"/>
      <x:c r="D59" s="2"/>
      <x:c r="E59" s="2"/>
      <x:c r="F59" s="2"/>
    </x:row>
    <x:row r="60" ht="23" customHeight="1">
      <x:c r="A60" s="2"/>
      <x:c r="B60" s="2"/>
      <x:c r="C60" s="2"/>
      <x:c r="D60" s="2"/>
      <x:c r="E60" s="2"/>
      <x:c r="F60" s="2"/>
    </x:row>
    <x:row r="61" ht="23" customHeight="1">
      <x:c r="A61" s="2"/>
      <x:c r="B61" s="2"/>
      <x:c r="C61" s="2"/>
      <x:c r="D61" s="2"/>
      <x:c r="E61" s="2"/>
      <x:c r="F61" s="2"/>
    </x:row>
    <x:row r="62" ht="23" customHeight="1">
      <x:c r="A62" s="6" t="str">
        <x:v>Open in Excel, or upload to Google Drive and open with Google Sheets. Review formulas after conversion.</x:v>
      </x:c>
      <x:c r="B62" s="2"/>
      <x:c r="C62" s="2"/>
      <x:c r="D62" s="2"/>
      <x:c r="E62" s="2"/>
      <x:c r="F62" s="2"/>
    </x:row>
    <x:row r="63" ht="23" customHeight="1">
      <x:c r="A63" s="2"/>
      <x:c r="B63" s="2"/>
      <x:c r="C63" s="2"/>
      <x:c r="D63" s="2"/>
      <x:c r="E63" s="2"/>
      <x:c r="F63" s="2"/>
    </x:row>
    <x:row r="64" ht="23" customHeight="1">
      <x:c r="A64" s="2"/>
      <x:c r="B64" s="2"/>
      <x:c r="C64" s="2"/>
      <x:c r="D64" s="2"/>
      <x:c r="E64" s="2"/>
      <x:c r="F64" s="2"/>
    </x:row>
    <x:row r="65" ht="23" customHeight="1">
      <x:c r="A65" s="2"/>
      <x:c r="B65" s="2"/>
      <x:c r="C65" s="2"/>
      <x:c r="D65" s="2"/>
      <x:c r="E65" s="2"/>
      <x:c r="F65" s="2"/>
    </x:row>
  </x:sheetData>
  <x:pageMargins left="0.7" right="0.7" top="0.75" bottom="0.75" header="0.3" footer="0.3"/>
</x:worksheet>
</file>