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573b6bc2e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s" sheetId="1" r:id="R7189b0649097489e"/>
    <x:sheet xmlns:r="http://schemas.openxmlformats.org/officeDocument/2006/relationships" name="Model" sheetId="2" r:id="R8756746a5c1b4e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8">
    <x:font>
      <x:sz val="11"/>
      <x:name val="Carlito"/>
    </x:font>
    <x:font>
      <x:sz val="11"/>
      <x:color rgb="FF1C1E31"/>
      <x:name val="DM Sans"/>
    </x:font>
    <x:font>
      <x:sz val="17"/>
      <x:color rgb="FF1C1E31"/>
      <x:name val="Plus Jakarta Sans ExtraBold"/>
    </x:font>
    <x:font>
      <x:sz val="10"/>
      <x:color rgb="FF5B5F7D"/>
      <x:name val="DM Sans"/>
    </x:font>
    <x:font>
      <x:b/>
      <x:sz val="11"/>
      <x:color rgb="FFFFFFFF"/>
      <x:name val="DM Sans"/>
    </x:font>
    <x:font>
      <x:sz val="11"/>
      <x:color rgb="FF1646AB"/>
      <x:name val="DM Sans"/>
    </x:font>
    <x:font>
      <x:b/>
      <x:sz val="11"/>
      <x:color rgb="FF1C1E31"/>
      <x:name val="DM Sans"/>
    </x:font>
    <x:font>
      <x:sz val="11"/>
      <x:color rgb="FF000000"/>
      <x:name val="DM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040B1C"/>
      </x:patternFill>
    </x:fill>
    <x:fill>
      <x:patternFill patternType="solid">
        <x:fgColor rgb="FFFFF6D6"/>
      </x:patternFill>
    </x:fill>
    <x:fill>
      <x:patternFill patternType="solid">
        <x:fgColor rgb="FFF0F0F2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cac17324b4d19" /><Relationship Type="http://schemas.openxmlformats.org/officeDocument/2006/relationships/theme" Target="/xl/theme/theme1.xml" Id="R35b3cc82b5da4aa4" /><Relationship Type="http://schemas.openxmlformats.org/officeDocument/2006/relationships/sharedStrings" Target="/xl/sharedStrings.xml" Id="R2728fed9506e402a" /><Relationship Type="http://schemas.openxmlformats.org/officeDocument/2006/relationships/worksheet" Target="/xl/worksheets/sheet1.xml" Id="R7189b0649097489e" /><Relationship Type="http://schemas.openxmlformats.org/officeDocument/2006/relationships/worksheet" Target="/xl/worksheets/sheet2.xml" Id="R8756746a5c1b4e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40B1C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5" hidden="0" customWidth="1"/>
    <x:col min="16" max="16" width="25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29" hidden="0" customWidth="1"/>
    <x:col min="17" max="17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1" customHeight="1">
      <x:c r="A2" s="3" t="str">
        <x:v>Superwork Lead Scoring Model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4" t="str">
        <x:v>Example records use fictional names. Replace inputs in B:K. Counts include only the last 90 days.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4" t="str">
        <x:v>Fit ratings: 0 = no fit, 0.5 = partial fit, 1 = full fit. Blank required input means incomplete.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49" customHeight="1">
      <x:c r="A7" s="7" t="str">
        <x:v>Contact / company</x:v>
      </x:c>
      <x:c r="B7" s="7" t="str">
        <x:v>Industry fit</x:v>
      </x:c>
      <x:c r="C7" s="7" t="str">
        <x:v>Size fit</x:v>
      </x:c>
      <x:c r="D7" s="7" t="str">
        <x:v>Region fit</x:v>
      </x:c>
      <x:c r="E7" s="7" t="str">
        <x:v>Role fit</x:v>
      </x:c>
      <x:c r="F7" s="7" t="str">
        <x:v>Tech fit</x:v>
      </x:c>
      <x:c r="G7" s="7" t="str">
        <x:v>Demo requests</x:v>
      </x:c>
      <x:c r="H7" s="7" t="str">
        <x:v>Pricing visits</x:v>
      </x:c>
      <x:c r="I7" s="7" t="str">
        <x:v>Webinars attended</x:v>
      </x:c>
      <x:c r="J7" s="7" t="str">
        <x:v>Content actions</x:v>
      </x:c>
      <x:c r="K7" s="7" t="str">
        <x:v>Disqualified?</x:v>
      </x:c>
      <x:c r="L7" s="7" t="str">
        <x:v>Fit score</x:v>
      </x:c>
      <x:c r="M7" s="7" t="str">
        <x:v>Engagement</x:v>
      </x:c>
      <x:c r="N7" s="7" t="str">
        <x:v>Grade</x:v>
      </x:c>
      <x:c r="O7" s="7" t="str">
        <x:v>Suggested action</x:v>
      </x:c>
      <x:c r="P7" s="7" t="str">
        <x:v>Owner</x:v>
      </x:c>
      <x:c r="Q7" s="7" t="str">
        <x:v>Evidence / date</x:v>
      </x:c>
    </x:row>
    <x:row r="8" ht="23" customHeight="1">
      <x:c r="A8" s="9" t="str">
        <x:v>EXAMPLE Alpha</x:v>
      </x:c>
      <x:c r="B8" s="17" t="n">
        <x:v>1</x:v>
      </x:c>
      <x:c r="C8" s="17" t="n">
        <x:v>1</x:v>
      </x:c>
      <x:c r="D8" s="17" t="n">
        <x:v>1</x:v>
      </x:c>
      <x:c r="E8" s="17" t="n">
        <x:v>1</x:v>
      </x:c>
      <x:c r="F8" s="17" t="n">
        <x:v>1</x:v>
      </x:c>
      <x:c r="G8" s="9" t="n">
        <x:v>1</x:v>
      </x:c>
      <x:c r="H8" s="9" t="n">
        <x:v>2</x:v>
      </x:c>
      <x:c r="I8" s="9" t="n">
        <x:v>1</x:v>
      </x:c>
      <x:c r="J8" s="9" t="n">
        <x:v>2</x:v>
      </x:c>
      <x:c r="K8" s="9" t="str">
        <x:v>No</x:v>
      </x:c>
      <x:c r="L8" s="18" t="n">
        <x:f>IF(A8="","",IF(COUNT(B8:F8)&lt;5,"Incomplete",B8*Model!$B$5+C8*Model!$B$6+D8*Model!$B$7+E8*Model!$B$8+F8*Model!$B$9))</x:f>
        <x:v>100</x:v>
      </x:c>
      <x:c r="M8" s="18" t="n">
        <x:f>IF(A8="","",IF(COUNT(G8:J8)&lt;4,"Incomplete",MIN(G8*Model!$B$13,Model!$C$13)+MIN(H8*Model!$B$14,Model!$C$14)+MIN(I8*Model!$B$15,Model!$C$15)+MIN(J8*Model!$B$16,Model!$C$16)))</x:f>
        <x:v>100</x:v>
      </x:c>
      <x:c r="N8" s="16" t="str">
        <x:f>IF(A8="","",IF(K8="Yes","Excluded",IF(OR(K8="",L8="Incomplete",M8="Incomplete"),"Incomplete",IF(L8&gt;=Model!$B$20,"A",IF(L8&gt;=Model!$B$21,"B","C"))&amp;IF(M8&gt;=Model!$B$22,"1",IF(M8&gt;=Model!$B$23,"2","3")))))</x:f>
        <x:v>A1</x:v>
      </x:c>
      <x:c r="O8" s="16" t="str">
        <x:f>IF(A8="","",IF(N8="Excluded","Exclude from scoring",IF(N8="Incomplete","Complete inputs",IF(G8&gt;0,"Review direct request",VLOOKUP(N8,Model!$A$27:$D$35,4,FALSE)))))</x:f>
        <x:v>Review direct request</x:v>
      </x:c>
      <x:c r="P8" s="9"/>
      <x:c r="Q8" s="9"/>
    </x:row>
    <x:row r="9" ht="23" customHeight="1">
      <x:c r="A9" s="9" t="str">
        <x:v>EXAMPLE Beta</x:v>
      </x:c>
      <x:c r="B9" s="17" t="n">
        <x:v>1</x:v>
      </x:c>
      <x:c r="C9" s="17" t="n">
        <x:v>1</x:v>
      </x:c>
      <x:c r="D9" s="17" t="n">
        <x:v>1</x:v>
      </x:c>
      <x:c r="E9" s="17" t="n">
        <x:v>0.5</x:v>
      </x:c>
      <x:c r="F9" s="17" t="n">
        <x:v>0</x:v>
      </x:c>
      <x:c r="G9" s="9" t="n">
        <x:v>0</x:v>
      </x:c>
      <x:c r="H9" s="9" t="n">
        <x:v>2</x:v>
      </x:c>
      <x:c r="I9" s="9" t="n">
        <x:v>0</x:v>
      </x:c>
      <x:c r="J9" s="9" t="n">
        <x:v>0</x:v>
      </x:c>
      <x:c r="K9" s="9" t="str">
        <x:v>No</x:v>
      </x:c>
      <x:c r="L9" s="18" t="n">
        <x:f>IF(A9="","",IF(COUNT(B9:F9)&lt;5,"Incomplete",B9*Model!$B$5+C9*Model!$B$6+D9*Model!$B$7+E9*Model!$B$8+F9*Model!$B$9))</x:f>
        <x:v>75</x:v>
      </x:c>
      <x:c r="M9" s="18" t="n">
        <x:f>IF(A9="","",IF(COUNT(G9:J9)&lt;4,"Incomplete",MIN(G9*Model!$B$13,Model!$C$13)+MIN(H9*Model!$B$14,Model!$C$14)+MIN(I9*Model!$B$15,Model!$C$15)+MIN(J9*Model!$B$16,Model!$C$16)))</x:f>
        <x:v>20</x:v>
      </x:c>
      <x:c r="N9" s="16" t="str">
        <x:f>IF(A9="","",IF(K9="Yes","Excluded",IF(OR(K9="",L9="Incomplete",M9="Incomplete"),"Incomplete",IF(L9&gt;=Model!$B$20,"A",IF(L9&gt;=Model!$B$21,"B","C"))&amp;IF(M9&gt;=Model!$B$22,"1",IF(M9&gt;=Model!$B$23,"2","3")))))</x:f>
        <x:v>A2</x:v>
      </x:c>
      <x:c r="O9" s="16" t="str">
        <x:f>IF(A9="","",IF(N9="Excluded","Exclude from scoring",IF(N9="Incomplete","Complete inputs",IF(G9&gt;0,"Review direct request",VLOOKUP(N9,Model!$A$27:$D$35,4,FALSE)))))</x:f>
        <x:v>Warm nurture</x:v>
      </x:c>
      <x:c r="P9" s="9"/>
      <x:c r="Q9" s="9"/>
    </x:row>
    <x:row r="10" ht="23" customHeight="1">
      <x:c r="A10" s="9" t="str">
        <x:v>EXAMPLE Gamma</x:v>
      </x:c>
      <x:c r="B10" s="17" t="n">
        <x:v>0</x:v>
      </x:c>
      <x:c r="C10" s="17" t="n">
        <x:v>0.5</x:v>
      </x:c>
      <x:c r="D10" s="17" t="n">
        <x:v>1</x:v>
      </x:c>
      <x:c r="E10" s="17" t="n">
        <x:v>0</x:v>
      </x:c>
      <x:c r="F10" s="17" t="n">
        <x:v>0</x:v>
      </x:c>
      <x:c r="G10" s="9" t="n">
        <x:v>1</x:v>
      </x:c>
      <x:c r="H10" s="9" t="n">
        <x:v>1</x:v>
      </x:c>
      <x:c r="I10" s="9" t="n">
        <x:v>0</x:v>
      </x:c>
      <x:c r="J10" s="9" t="n">
        <x:v>0</x:v>
      </x:c>
      <x:c r="K10" s="9" t="str">
        <x:v>No</x:v>
      </x:c>
      <x:c r="L10" s="18" t="n">
        <x:f>IF(A10="","",IF(COUNT(B10:F10)&lt;5,"Incomplete",B10*Model!$B$5+C10*Model!$B$6+D10*Model!$B$7+E10*Model!$B$8+F10*Model!$B$9))</x:f>
        <x:v>27.5</x:v>
      </x:c>
      <x:c r="M10" s="18" t="n">
        <x:f>IF(A10="","",IF(COUNT(G10:J10)&lt;4,"Incomplete",MIN(G10*Model!$B$13,Model!$C$13)+MIN(H10*Model!$B$14,Model!$C$14)+MIN(I10*Model!$B$15,Model!$C$15)+MIN(J10*Model!$B$16,Model!$C$16)))</x:f>
        <x:v>50</x:v>
      </x:c>
      <x:c r="N10" s="16" t="str">
        <x:f>IF(A10="","",IF(K10="Yes","Excluded",IF(OR(K10="",L10="Incomplete",M10="Incomplete"),"Incomplete",IF(L10&gt;=Model!$B$20,"A",IF(L10&gt;=Model!$B$21,"B","C"))&amp;IF(M10&gt;=Model!$B$22,"1",IF(M10&gt;=Model!$B$23,"2","3")))))</x:f>
        <x:v>C1</x:v>
      </x:c>
      <x:c r="O10" s="16" t="str">
        <x:f>IF(A10="","",IF(N10="Excluded","Exclude from scoring",IF(N10="Incomplete","Complete inputs",IF(G10&gt;0,"Review direct request",VLOOKUP(N10,Model!$A$27:$D$35,4,FALSE)))))</x:f>
        <x:v>Review direct request</x:v>
      </x:c>
      <x:c r="P10" s="9"/>
      <x:c r="Q10" s="9"/>
    </x:row>
    <x:row r="11" ht="23" customHeight="1">
      <x:c r="A11" s="9" t="str">
        <x:v>EXAMPLE Excluded</x:v>
      </x:c>
      <x:c r="B11" s="17" t="n">
        <x:v>1</x:v>
      </x:c>
      <x:c r="C11" s="17" t="n">
        <x:v>1</x:v>
      </x:c>
      <x:c r="D11" s="17" t="n">
        <x:v>1</x:v>
      </x:c>
      <x:c r="E11" s="17" t="n">
        <x:v>1</x:v>
      </x:c>
      <x:c r="F11" s="17" t="n">
        <x:v>1</x:v>
      </x:c>
      <x:c r="G11" s="9" t="n">
        <x:v>1</x:v>
      </x:c>
      <x:c r="H11" s="9" t="n">
        <x:v>2</x:v>
      </x:c>
      <x:c r="I11" s="9" t="n">
        <x:v>1</x:v>
      </x:c>
      <x:c r="J11" s="9" t="n">
        <x:v>2</x:v>
      </x:c>
      <x:c r="K11" s="9" t="str">
        <x:v>Yes</x:v>
      </x:c>
      <x:c r="L11" s="18" t="n">
        <x:f>IF(A11="","",IF(COUNT(B11:F11)&lt;5,"Incomplete",B11*Model!$B$5+C11*Model!$B$6+D11*Model!$B$7+E11*Model!$B$8+F11*Model!$B$9))</x:f>
        <x:v>100</x:v>
      </x:c>
      <x:c r="M11" s="18" t="n">
        <x:f>IF(A11="","",IF(COUNT(G11:J11)&lt;4,"Incomplete",MIN(G11*Model!$B$13,Model!$C$13)+MIN(H11*Model!$B$14,Model!$C$14)+MIN(I11*Model!$B$15,Model!$C$15)+MIN(J11*Model!$B$16,Model!$C$16)))</x:f>
        <x:v>100</x:v>
      </x:c>
      <x:c r="N11" s="16" t="str">
        <x:f>IF(A11="","",IF(K11="Yes","Excluded",IF(OR(K11="",L11="Incomplete",M11="Incomplete"),"Incomplete",IF(L11&gt;=Model!$B$20,"A",IF(L11&gt;=Model!$B$21,"B","C"))&amp;IF(M11&gt;=Model!$B$22,"1",IF(M11&gt;=Model!$B$23,"2","3")))))</x:f>
        <x:v>Excluded</x:v>
      </x:c>
      <x:c r="O11" s="16" t="str">
        <x:f>IF(A11="","",IF(N11="Excluded","Exclude from scoring",IF(N11="Incomplete","Complete inputs",IF(G11&gt;0,"Review direct request",VLOOKUP(N11,Model!$A$27:$D$35,4,FALSE)))))</x:f>
        <x:v>Exclude from scoring</x:v>
      </x:c>
      <x:c r="P11" s="9"/>
      <x:c r="Q11" s="9"/>
    </x:row>
    <x:row r="12" ht="23" customHeight="1">
      <x:c r="A12" s="9"/>
      <x:c r="B12" s="17"/>
      <x:c r="C12" s="17"/>
      <x:c r="D12" s="17"/>
      <x:c r="E12" s="17"/>
      <x:c r="F12" s="17"/>
      <x:c r="G12" s="9"/>
      <x:c r="H12" s="9"/>
      <x:c r="I12" s="9"/>
      <x:c r="J12" s="9"/>
      <x:c r="K12" s="9"/>
      <x:c r="L12" s="18" t="str">
        <x:f>IF(A12="","",IF(COUNT(B12:F12)&lt;5,"Incomplete",B12*Model!$B$5+C12*Model!$B$6+D12*Model!$B$7+E12*Model!$B$8+F12*Model!$B$9))</x:f>
      </x:c>
      <x:c r="M12" s="18" t="str">
        <x:f>IF(A12="","",IF(COUNT(G12:J12)&lt;4,"Incomplete",MIN(G12*Model!$B$13,Model!$C$13)+MIN(H12*Model!$B$14,Model!$C$14)+MIN(I12*Model!$B$15,Model!$C$15)+MIN(J12*Model!$B$16,Model!$C$16)))</x:f>
      </x:c>
      <x:c r="N12" s="16" t="str">
        <x:f>IF(A12="","",IF(K12="Yes","Excluded",IF(OR(K12="",L12="Incomplete",M12="Incomplete"),"Incomplete",IF(L12&gt;=Model!$B$20,"A",IF(L12&gt;=Model!$B$21,"B","C"))&amp;IF(M12&gt;=Model!$B$22,"1",IF(M12&gt;=Model!$B$23,"2","3")))))</x:f>
      </x:c>
      <x:c r="O12" s="16" t="str">
        <x:f>IF(A12="","",IF(N12="Excluded","Exclude from scoring",IF(N12="Incomplete","Complete inputs",IF(G12&gt;0,"Review direct request",VLOOKUP(N12,Model!$A$27:$D$35,4,FALSE)))))</x:f>
      </x:c>
      <x:c r="P12" s="9"/>
      <x:c r="Q12" s="9"/>
    </x:row>
    <x:row r="13" ht="23" customHeight="1">
      <x:c r="A13" s="9"/>
      <x:c r="B13" s="17"/>
      <x:c r="C13" s="17"/>
      <x:c r="D13" s="17"/>
      <x:c r="E13" s="17"/>
      <x:c r="F13" s="17"/>
      <x:c r="G13" s="9"/>
      <x:c r="H13" s="9"/>
      <x:c r="I13" s="9"/>
      <x:c r="J13" s="9"/>
      <x:c r="K13" s="9"/>
      <x:c r="L13" s="18" t="str">
        <x:f>IF(A13="","",IF(COUNT(B13:F13)&lt;5,"Incomplete",B13*Model!$B$5+C13*Model!$B$6+D13*Model!$B$7+E13*Model!$B$8+F13*Model!$B$9))</x:f>
      </x:c>
      <x:c r="M13" s="18" t="str">
        <x:f>IF(A13="","",IF(COUNT(G13:J13)&lt;4,"Incomplete",MIN(G13*Model!$B$13,Model!$C$13)+MIN(H13*Model!$B$14,Model!$C$14)+MIN(I13*Model!$B$15,Model!$C$15)+MIN(J13*Model!$B$16,Model!$C$16)))</x:f>
      </x:c>
      <x:c r="N13" s="16" t="str">
        <x:f>IF(A13="","",IF(K13="Yes","Excluded",IF(OR(K13="",L13="Incomplete",M13="Incomplete"),"Incomplete",IF(L13&gt;=Model!$B$20,"A",IF(L13&gt;=Model!$B$21,"B","C"))&amp;IF(M13&gt;=Model!$B$22,"1",IF(M13&gt;=Model!$B$23,"2","3")))))</x:f>
      </x:c>
      <x:c r="O13" s="16" t="str">
        <x:f>IF(A13="","",IF(N13="Excluded","Exclude from scoring",IF(N13="Incomplete","Complete inputs",IF(G13&gt;0,"Review direct request",VLOOKUP(N13,Model!$A$27:$D$35,4,FALSE)))))</x:f>
      </x:c>
      <x:c r="P13" s="9"/>
      <x:c r="Q13" s="9"/>
    </x:row>
    <x:row r="14" ht="23" customHeight="1">
      <x:c r="A14" s="9"/>
      <x:c r="B14" s="17"/>
      <x:c r="C14" s="17"/>
      <x:c r="D14" s="17"/>
      <x:c r="E14" s="17"/>
      <x:c r="F14" s="17"/>
      <x:c r="G14" s="9"/>
      <x:c r="H14" s="9"/>
      <x:c r="I14" s="9"/>
      <x:c r="J14" s="9"/>
      <x:c r="K14" s="9"/>
      <x:c r="L14" s="18" t="str">
        <x:f>IF(A14="","",IF(COUNT(B14:F14)&lt;5,"Incomplete",B14*Model!$B$5+C14*Model!$B$6+D14*Model!$B$7+E14*Model!$B$8+F14*Model!$B$9))</x:f>
      </x:c>
      <x:c r="M14" s="18" t="str">
        <x:f>IF(A14="","",IF(COUNT(G14:J14)&lt;4,"Incomplete",MIN(G14*Model!$B$13,Model!$C$13)+MIN(H14*Model!$B$14,Model!$C$14)+MIN(I14*Model!$B$15,Model!$C$15)+MIN(J14*Model!$B$16,Model!$C$16)))</x:f>
      </x:c>
      <x:c r="N14" s="16" t="str">
        <x:f>IF(A14="","",IF(K14="Yes","Excluded",IF(OR(K14="",L14="Incomplete",M14="Incomplete"),"Incomplete",IF(L14&gt;=Model!$B$20,"A",IF(L14&gt;=Model!$B$21,"B","C"))&amp;IF(M14&gt;=Model!$B$22,"1",IF(M14&gt;=Model!$B$23,"2","3")))))</x:f>
      </x:c>
      <x:c r="O14" s="16" t="str">
        <x:f>IF(A14="","",IF(N14="Excluded","Exclude from scoring",IF(N14="Incomplete","Complete inputs",IF(G14&gt;0,"Review direct request",VLOOKUP(N14,Model!$A$27:$D$35,4,FALSE)))))</x:f>
      </x:c>
      <x:c r="P14" s="9"/>
      <x:c r="Q14" s="9"/>
    </x:row>
    <x:row r="15" ht="23" customHeight="1">
      <x:c r="A15" s="9"/>
      <x:c r="B15" s="17"/>
      <x:c r="C15" s="17"/>
      <x:c r="D15" s="17"/>
      <x:c r="E15" s="17"/>
      <x:c r="F15" s="17"/>
      <x:c r="G15" s="9"/>
      <x:c r="H15" s="9"/>
      <x:c r="I15" s="9"/>
      <x:c r="J15" s="9"/>
      <x:c r="K15" s="9"/>
      <x:c r="L15" s="18" t="str">
        <x:f>IF(A15="","",IF(COUNT(B15:F15)&lt;5,"Incomplete",B15*Model!$B$5+C15*Model!$B$6+D15*Model!$B$7+E15*Model!$B$8+F15*Model!$B$9))</x:f>
      </x:c>
      <x:c r="M15" s="18" t="str">
        <x:f>IF(A15="","",IF(COUNT(G15:J15)&lt;4,"Incomplete",MIN(G15*Model!$B$13,Model!$C$13)+MIN(H15*Model!$B$14,Model!$C$14)+MIN(I15*Model!$B$15,Model!$C$15)+MIN(J15*Model!$B$16,Model!$C$16)))</x:f>
      </x:c>
      <x:c r="N15" s="16" t="str">
        <x:f>IF(A15="","",IF(K15="Yes","Excluded",IF(OR(K15="",L15="Incomplete",M15="Incomplete"),"Incomplete",IF(L15&gt;=Model!$B$20,"A",IF(L15&gt;=Model!$B$21,"B","C"))&amp;IF(M15&gt;=Model!$B$22,"1",IF(M15&gt;=Model!$B$23,"2","3")))))</x:f>
      </x:c>
      <x:c r="O15" s="16" t="str">
        <x:f>IF(A15="","",IF(N15="Excluded","Exclude from scoring",IF(N15="Incomplete","Complete inputs",IF(G15&gt;0,"Review direct request",VLOOKUP(N15,Model!$A$27:$D$35,4,FALSE)))))</x:f>
      </x:c>
      <x:c r="P15" s="9"/>
      <x:c r="Q15" s="9"/>
    </x:row>
    <x:row r="16" ht="23" customHeight="1">
      <x:c r="A16" s="9"/>
      <x:c r="B16" s="17"/>
      <x:c r="C16" s="17"/>
      <x:c r="D16" s="17"/>
      <x:c r="E16" s="17"/>
      <x:c r="F16" s="17"/>
      <x:c r="G16" s="9"/>
      <x:c r="H16" s="9"/>
      <x:c r="I16" s="9"/>
      <x:c r="J16" s="9"/>
      <x:c r="K16" s="9"/>
      <x:c r="L16" s="18" t="str">
        <x:f>IF(A16="","",IF(COUNT(B16:F16)&lt;5,"Incomplete",B16*Model!$B$5+C16*Model!$B$6+D16*Model!$B$7+E16*Model!$B$8+F16*Model!$B$9))</x:f>
      </x:c>
      <x:c r="M16" s="18" t="str">
        <x:f>IF(A16="","",IF(COUNT(G16:J16)&lt;4,"Incomplete",MIN(G16*Model!$B$13,Model!$C$13)+MIN(H16*Model!$B$14,Model!$C$14)+MIN(I16*Model!$B$15,Model!$C$15)+MIN(J16*Model!$B$16,Model!$C$16)))</x:f>
      </x:c>
      <x:c r="N16" s="16" t="str">
        <x:f>IF(A16="","",IF(K16="Yes","Excluded",IF(OR(K16="",L16="Incomplete",M16="Incomplete"),"Incomplete",IF(L16&gt;=Model!$B$20,"A",IF(L16&gt;=Model!$B$21,"B","C"))&amp;IF(M16&gt;=Model!$B$22,"1",IF(M16&gt;=Model!$B$23,"2","3")))))</x:f>
      </x:c>
      <x:c r="O16" s="16" t="str">
        <x:f>IF(A16="","",IF(N16="Excluded","Exclude from scoring",IF(N16="Incomplete","Complete inputs",IF(G16&gt;0,"Review direct request",VLOOKUP(N16,Model!$A$27:$D$35,4,FALSE)))))</x:f>
      </x:c>
      <x:c r="P16" s="9"/>
      <x:c r="Q16" s="9"/>
    </x:row>
    <x:row r="17" ht="23" customHeight="1">
      <x:c r="A17" s="9"/>
      <x:c r="B17" s="17"/>
      <x:c r="C17" s="17"/>
      <x:c r="D17" s="17"/>
      <x:c r="E17" s="17"/>
      <x:c r="F17" s="17"/>
      <x:c r="G17" s="9"/>
      <x:c r="H17" s="9"/>
      <x:c r="I17" s="9"/>
      <x:c r="J17" s="9"/>
      <x:c r="K17" s="9"/>
      <x:c r="L17" s="18" t="str">
        <x:f>IF(A17="","",IF(COUNT(B17:F17)&lt;5,"Incomplete",B17*Model!$B$5+C17*Model!$B$6+D17*Model!$B$7+E17*Model!$B$8+F17*Model!$B$9))</x:f>
      </x:c>
      <x:c r="M17" s="18" t="str">
        <x:f>IF(A17="","",IF(COUNT(G17:J17)&lt;4,"Incomplete",MIN(G17*Model!$B$13,Model!$C$13)+MIN(H17*Model!$B$14,Model!$C$14)+MIN(I17*Model!$B$15,Model!$C$15)+MIN(J17*Model!$B$16,Model!$C$16)))</x:f>
      </x:c>
      <x:c r="N17" s="16" t="str">
        <x:f>IF(A17="","",IF(K17="Yes","Excluded",IF(OR(K17="",L17="Incomplete",M17="Incomplete"),"Incomplete",IF(L17&gt;=Model!$B$20,"A",IF(L17&gt;=Model!$B$21,"B","C"))&amp;IF(M17&gt;=Model!$B$22,"1",IF(M17&gt;=Model!$B$23,"2","3")))))</x:f>
      </x:c>
      <x:c r="O17" s="16" t="str">
        <x:f>IF(A17="","",IF(N17="Excluded","Exclude from scoring",IF(N17="Incomplete","Complete inputs",IF(G17&gt;0,"Review direct request",VLOOKUP(N17,Model!$A$27:$D$35,4,FALSE)))))</x:f>
      </x:c>
      <x:c r="P17" s="9"/>
      <x:c r="Q17" s="9"/>
    </x:row>
    <x:row r="18" ht="23" customHeight="1">
      <x:c r="A18" s="9"/>
      <x:c r="B18" s="17"/>
      <x:c r="C18" s="17"/>
      <x:c r="D18" s="17"/>
      <x:c r="E18" s="17"/>
      <x:c r="F18" s="17"/>
      <x:c r="G18" s="9"/>
      <x:c r="H18" s="9"/>
      <x:c r="I18" s="9"/>
      <x:c r="J18" s="9"/>
      <x:c r="K18" s="9"/>
      <x:c r="L18" s="18" t="str">
        <x:f>IF(A18="","",IF(COUNT(B18:F18)&lt;5,"Incomplete",B18*Model!$B$5+C18*Model!$B$6+D18*Model!$B$7+E18*Model!$B$8+F18*Model!$B$9))</x:f>
      </x:c>
      <x:c r="M18" s="18" t="str">
        <x:f>IF(A18="","",IF(COUNT(G18:J18)&lt;4,"Incomplete",MIN(G18*Model!$B$13,Model!$C$13)+MIN(H18*Model!$B$14,Model!$C$14)+MIN(I18*Model!$B$15,Model!$C$15)+MIN(J18*Model!$B$16,Model!$C$16)))</x:f>
      </x:c>
      <x:c r="N18" s="16" t="str">
        <x:f>IF(A18="","",IF(K18="Yes","Excluded",IF(OR(K18="",L18="Incomplete",M18="Incomplete"),"Incomplete",IF(L18&gt;=Model!$B$20,"A",IF(L18&gt;=Model!$B$21,"B","C"))&amp;IF(M18&gt;=Model!$B$22,"1",IF(M18&gt;=Model!$B$23,"2","3")))))</x:f>
      </x:c>
      <x:c r="O18" s="16" t="str">
        <x:f>IF(A18="","",IF(N18="Excluded","Exclude from scoring",IF(N18="Incomplete","Complete inputs",IF(G18&gt;0,"Review direct request",VLOOKUP(N18,Model!$A$27:$D$35,4,FALSE)))))</x:f>
      </x:c>
      <x:c r="P18" s="9"/>
      <x:c r="Q18" s="9"/>
    </x:row>
    <x:row r="19" ht="23" customHeight="1">
      <x:c r="A19" s="9"/>
      <x:c r="B19" s="17"/>
      <x:c r="C19" s="17"/>
      <x:c r="D19" s="17"/>
      <x:c r="E19" s="17"/>
      <x:c r="F19" s="17"/>
      <x:c r="G19" s="9"/>
      <x:c r="H19" s="9"/>
      <x:c r="I19" s="9"/>
      <x:c r="J19" s="9"/>
      <x:c r="K19" s="9"/>
      <x:c r="L19" s="18" t="str">
        <x:f>IF(A19="","",IF(COUNT(B19:F19)&lt;5,"Incomplete",B19*Model!$B$5+C19*Model!$B$6+D19*Model!$B$7+E19*Model!$B$8+F19*Model!$B$9))</x:f>
      </x:c>
      <x:c r="M19" s="18" t="str">
        <x:f>IF(A19="","",IF(COUNT(G19:J19)&lt;4,"Incomplete",MIN(G19*Model!$B$13,Model!$C$13)+MIN(H19*Model!$B$14,Model!$C$14)+MIN(I19*Model!$B$15,Model!$C$15)+MIN(J19*Model!$B$16,Model!$C$16)))</x:f>
      </x:c>
      <x:c r="N19" s="16" t="str">
        <x:f>IF(A19="","",IF(K19="Yes","Excluded",IF(OR(K19="",L19="Incomplete",M19="Incomplete"),"Incomplete",IF(L19&gt;=Model!$B$20,"A",IF(L19&gt;=Model!$B$21,"B","C"))&amp;IF(M19&gt;=Model!$B$22,"1",IF(M19&gt;=Model!$B$23,"2","3")))))</x:f>
      </x:c>
      <x:c r="O19" s="16" t="str">
        <x:f>IF(A19="","",IF(N19="Excluded","Exclude from scoring",IF(N19="Incomplete","Complete inputs",IF(G19&gt;0,"Review direct request",VLOOKUP(N19,Model!$A$27:$D$35,4,FALSE)))))</x:f>
      </x:c>
      <x:c r="P19" s="9"/>
      <x:c r="Q19" s="9"/>
    </x:row>
    <x:row r="20" ht="23" customHeight="1">
      <x:c r="A20" s="9"/>
      <x:c r="B20" s="17"/>
      <x:c r="C20" s="17"/>
      <x:c r="D20" s="17"/>
      <x:c r="E20" s="17"/>
      <x:c r="F20" s="17"/>
      <x:c r="G20" s="9"/>
      <x:c r="H20" s="9"/>
      <x:c r="I20" s="9"/>
      <x:c r="J20" s="9"/>
      <x:c r="K20" s="9"/>
      <x:c r="L20" s="18" t="str">
        <x:f>IF(A20="","",IF(COUNT(B20:F20)&lt;5,"Incomplete",B20*Model!$B$5+C20*Model!$B$6+D20*Model!$B$7+E20*Model!$B$8+F20*Model!$B$9))</x:f>
      </x:c>
      <x:c r="M20" s="18" t="str">
        <x:f>IF(A20="","",IF(COUNT(G20:J20)&lt;4,"Incomplete",MIN(G20*Model!$B$13,Model!$C$13)+MIN(H20*Model!$B$14,Model!$C$14)+MIN(I20*Model!$B$15,Model!$C$15)+MIN(J20*Model!$B$16,Model!$C$16)))</x:f>
      </x:c>
      <x:c r="N20" s="16" t="str">
        <x:f>IF(A20="","",IF(K20="Yes","Excluded",IF(OR(K20="",L20="Incomplete",M20="Incomplete"),"Incomplete",IF(L20&gt;=Model!$B$20,"A",IF(L20&gt;=Model!$B$21,"B","C"))&amp;IF(M20&gt;=Model!$B$22,"1",IF(M20&gt;=Model!$B$23,"2","3")))))</x:f>
      </x:c>
      <x:c r="O20" s="16" t="str">
        <x:f>IF(A20="","",IF(N20="Excluded","Exclude from scoring",IF(N20="Incomplete","Complete inputs",IF(G20&gt;0,"Review direct request",VLOOKUP(N20,Model!$A$27:$D$35,4,FALSE)))))</x:f>
      </x:c>
      <x:c r="P20" s="9"/>
      <x:c r="Q20" s="9"/>
    </x:row>
    <x:row r="21" ht="23" customHeight="1">
      <x:c r="A21" s="9"/>
      <x:c r="B21" s="17"/>
      <x:c r="C21" s="17"/>
      <x:c r="D21" s="17"/>
      <x:c r="E21" s="17"/>
      <x:c r="F21" s="17"/>
      <x:c r="G21" s="9"/>
      <x:c r="H21" s="9"/>
      <x:c r="I21" s="9"/>
      <x:c r="J21" s="9"/>
      <x:c r="K21" s="9"/>
      <x:c r="L21" s="18" t="str">
        <x:f>IF(A21="","",IF(COUNT(B21:F21)&lt;5,"Incomplete",B21*Model!$B$5+C21*Model!$B$6+D21*Model!$B$7+E21*Model!$B$8+F21*Model!$B$9))</x:f>
      </x:c>
      <x:c r="M21" s="18" t="str">
        <x:f>IF(A21="","",IF(COUNT(G21:J21)&lt;4,"Incomplete",MIN(G21*Model!$B$13,Model!$C$13)+MIN(H21*Model!$B$14,Model!$C$14)+MIN(I21*Model!$B$15,Model!$C$15)+MIN(J21*Model!$B$16,Model!$C$16)))</x:f>
      </x:c>
      <x:c r="N21" s="16" t="str">
        <x:f>IF(A21="","",IF(K21="Yes","Excluded",IF(OR(K21="",L21="Incomplete",M21="Incomplete"),"Incomplete",IF(L21&gt;=Model!$B$20,"A",IF(L21&gt;=Model!$B$21,"B","C"))&amp;IF(M21&gt;=Model!$B$22,"1",IF(M21&gt;=Model!$B$23,"2","3")))))</x:f>
      </x:c>
      <x:c r="O21" s="16" t="str">
        <x:f>IF(A21="","",IF(N21="Excluded","Exclude from scoring",IF(N21="Incomplete","Complete inputs",IF(G21&gt;0,"Review direct request",VLOOKUP(N21,Model!$A$27:$D$35,4,FALSE)))))</x:f>
      </x:c>
      <x:c r="P21" s="9"/>
      <x:c r="Q21" s="9"/>
    </x:row>
    <x:row r="22" ht="23" customHeight="1">
      <x:c r="A22" s="9"/>
      <x:c r="B22" s="17"/>
      <x:c r="C22" s="17"/>
      <x:c r="D22" s="17"/>
      <x:c r="E22" s="17"/>
      <x:c r="F22" s="17"/>
      <x:c r="G22" s="9"/>
      <x:c r="H22" s="9"/>
      <x:c r="I22" s="9"/>
      <x:c r="J22" s="9"/>
      <x:c r="K22" s="9"/>
      <x:c r="L22" s="18" t="str">
        <x:f>IF(A22="","",IF(COUNT(B22:F22)&lt;5,"Incomplete",B22*Model!$B$5+C22*Model!$B$6+D22*Model!$B$7+E22*Model!$B$8+F22*Model!$B$9))</x:f>
      </x:c>
      <x:c r="M22" s="18" t="str">
        <x:f>IF(A22="","",IF(COUNT(G22:J22)&lt;4,"Incomplete",MIN(G22*Model!$B$13,Model!$C$13)+MIN(H22*Model!$B$14,Model!$C$14)+MIN(I22*Model!$B$15,Model!$C$15)+MIN(J22*Model!$B$16,Model!$C$16)))</x:f>
      </x:c>
      <x:c r="N22" s="16" t="str">
        <x:f>IF(A22="","",IF(K22="Yes","Excluded",IF(OR(K22="",L22="Incomplete",M22="Incomplete"),"Incomplete",IF(L22&gt;=Model!$B$20,"A",IF(L22&gt;=Model!$B$21,"B","C"))&amp;IF(M22&gt;=Model!$B$22,"1",IF(M22&gt;=Model!$B$23,"2","3")))))</x:f>
      </x:c>
      <x:c r="O22" s="16" t="str">
        <x:f>IF(A22="","",IF(N22="Excluded","Exclude from scoring",IF(N22="Incomplete","Complete inputs",IF(G22&gt;0,"Review direct request",VLOOKUP(N22,Model!$A$27:$D$35,4,FALSE)))))</x:f>
      </x:c>
      <x:c r="P22" s="9"/>
      <x:c r="Q22" s="9"/>
    </x:row>
    <x:row r="23" ht="23" customHeight="1">
      <x:c r="A23" s="9"/>
      <x:c r="B23" s="17"/>
      <x:c r="C23" s="17"/>
      <x:c r="D23" s="17"/>
      <x:c r="E23" s="17"/>
      <x:c r="F23" s="17"/>
      <x:c r="G23" s="9"/>
      <x:c r="H23" s="9"/>
      <x:c r="I23" s="9"/>
      <x:c r="J23" s="9"/>
      <x:c r="K23" s="9"/>
      <x:c r="L23" s="18" t="str">
        <x:f>IF(A23="","",IF(COUNT(B23:F23)&lt;5,"Incomplete",B23*Model!$B$5+C23*Model!$B$6+D23*Model!$B$7+E23*Model!$B$8+F23*Model!$B$9))</x:f>
      </x:c>
      <x:c r="M23" s="18" t="str">
        <x:f>IF(A23="","",IF(COUNT(G23:J23)&lt;4,"Incomplete",MIN(G23*Model!$B$13,Model!$C$13)+MIN(H23*Model!$B$14,Model!$C$14)+MIN(I23*Model!$B$15,Model!$C$15)+MIN(J23*Model!$B$16,Model!$C$16)))</x:f>
      </x:c>
      <x:c r="N23" s="16" t="str">
        <x:f>IF(A23="","",IF(K23="Yes","Excluded",IF(OR(K23="",L23="Incomplete",M23="Incomplete"),"Incomplete",IF(L23&gt;=Model!$B$20,"A",IF(L23&gt;=Model!$B$21,"B","C"))&amp;IF(M23&gt;=Model!$B$22,"1",IF(M23&gt;=Model!$B$23,"2","3")))))</x:f>
      </x:c>
      <x:c r="O23" s="16" t="str">
        <x:f>IF(A23="","",IF(N23="Excluded","Exclude from scoring",IF(N23="Incomplete","Complete inputs",IF(G23&gt;0,"Review direct request",VLOOKUP(N23,Model!$A$27:$D$35,4,FALSE)))))</x:f>
      </x:c>
      <x:c r="P23" s="9"/>
      <x:c r="Q23" s="9"/>
    </x:row>
    <x:row r="24" ht="23" customHeight="1">
      <x:c r="A24" s="9"/>
      <x:c r="B24" s="17"/>
      <x:c r="C24" s="17"/>
      <x:c r="D24" s="17"/>
      <x:c r="E24" s="17"/>
      <x:c r="F24" s="17"/>
      <x:c r="G24" s="9"/>
      <x:c r="H24" s="9"/>
      <x:c r="I24" s="9"/>
      <x:c r="J24" s="9"/>
      <x:c r="K24" s="9"/>
      <x:c r="L24" s="18" t="str">
        <x:f>IF(A24="","",IF(COUNT(B24:F24)&lt;5,"Incomplete",B24*Model!$B$5+C24*Model!$B$6+D24*Model!$B$7+E24*Model!$B$8+F24*Model!$B$9))</x:f>
      </x:c>
      <x:c r="M24" s="18" t="str">
        <x:f>IF(A24="","",IF(COUNT(G24:J24)&lt;4,"Incomplete",MIN(G24*Model!$B$13,Model!$C$13)+MIN(H24*Model!$B$14,Model!$C$14)+MIN(I24*Model!$B$15,Model!$C$15)+MIN(J24*Model!$B$16,Model!$C$16)))</x:f>
      </x:c>
      <x:c r="N24" s="16" t="str">
        <x:f>IF(A24="","",IF(K24="Yes","Excluded",IF(OR(K24="",L24="Incomplete",M24="Incomplete"),"Incomplete",IF(L24&gt;=Model!$B$20,"A",IF(L24&gt;=Model!$B$21,"B","C"))&amp;IF(M24&gt;=Model!$B$22,"1",IF(M24&gt;=Model!$B$23,"2","3")))))</x:f>
      </x:c>
      <x:c r="O24" s="16" t="str">
        <x:f>IF(A24="","",IF(N24="Excluded","Exclude from scoring",IF(N24="Incomplete","Complete inputs",IF(G24&gt;0,"Review direct request",VLOOKUP(N24,Model!$A$27:$D$35,4,FALSE)))))</x:f>
      </x:c>
      <x:c r="P24" s="9"/>
      <x:c r="Q24" s="9"/>
    </x:row>
    <x:row r="25" ht="23" customHeight="1">
      <x:c r="A25" s="9"/>
      <x:c r="B25" s="17"/>
      <x:c r="C25" s="17"/>
      <x:c r="D25" s="17"/>
      <x:c r="E25" s="17"/>
      <x:c r="F25" s="17"/>
      <x:c r="G25" s="9"/>
      <x:c r="H25" s="9"/>
      <x:c r="I25" s="9"/>
      <x:c r="J25" s="9"/>
      <x:c r="K25" s="9"/>
      <x:c r="L25" s="18" t="str">
        <x:f>IF(A25="","",IF(COUNT(B25:F25)&lt;5,"Incomplete",B25*Model!$B$5+C25*Model!$B$6+D25*Model!$B$7+E25*Model!$B$8+F25*Model!$B$9))</x:f>
      </x:c>
      <x:c r="M25" s="18" t="str">
        <x:f>IF(A25="","",IF(COUNT(G25:J25)&lt;4,"Incomplete",MIN(G25*Model!$B$13,Model!$C$13)+MIN(H25*Model!$B$14,Model!$C$14)+MIN(I25*Model!$B$15,Model!$C$15)+MIN(J25*Model!$B$16,Model!$C$16)))</x:f>
      </x:c>
      <x:c r="N25" s="16" t="str">
        <x:f>IF(A25="","",IF(K25="Yes","Excluded",IF(OR(K25="",L25="Incomplete",M25="Incomplete"),"Incomplete",IF(L25&gt;=Model!$B$20,"A",IF(L25&gt;=Model!$B$21,"B","C"))&amp;IF(M25&gt;=Model!$B$22,"1",IF(M25&gt;=Model!$B$23,"2","3")))))</x:f>
      </x:c>
      <x:c r="O25" s="16" t="str">
        <x:f>IF(A25="","",IF(N25="Excluded","Exclude from scoring",IF(N25="Incomplete","Complete inputs",IF(G25&gt;0,"Review direct request",VLOOKUP(N25,Model!$A$27:$D$35,4,FALSE)))))</x:f>
      </x:c>
      <x:c r="P25" s="9"/>
      <x:c r="Q25" s="9"/>
    </x:row>
    <x:row r="26" ht="23" customHeight="1">
      <x:c r="A26" s="9"/>
      <x:c r="B26" s="17"/>
      <x:c r="C26" s="17"/>
      <x:c r="D26" s="17"/>
      <x:c r="E26" s="17"/>
      <x:c r="F26" s="17"/>
      <x:c r="G26" s="9"/>
      <x:c r="H26" s="9"/>
      <x:c r="I26" s="9"/>
      <x:c r="J26" s="9"/>
      <x:c r="K26" s="9"/>
      <x:c r="L26" s="18" t="str">
        <x:f>IF(A26="","",IF(COUNT(B26:F26)&lt;5,"Incomplete",B26*Model!$B$5+C26*Model!$B$6+D26*Model!$B$7+E26*Model!$B$8+F26*Model!$B$9))</x:f>
      </x:c>
      <x:c r="M26" s="18" t="str">
        <x:f>IF(A26="","",IF(COUNT(G26:J26)&lt;4,"Incomplete",MIN(G26*Model!$B$13,Model!$C$13)+MIN(H26*Model!$B$14,Model!$C$14)+MIN(I26*Model!$B$15,Model!$C$15)+MIN(J26*Model!$B$16,Model!$C$16)))</x:f>
      </x:c>
      <x:c r="N26" s="16" t="str">
        <x:f>IF(A26="","",IF(K26="Yes","Excluded",IF(OR(K26="",L26="Incomplete",M26="Incomplete"),"Incomplete",IF(L26&gt;=Model!$B$20,"A",IF(L26&gt;=Model!$B$21,"B","C"))&amp;IF(M26&gt;=Model!$B$22,"1",IF(M26&gt;=Model!$B$23,"2","3")))))</x:f>
      </x:c>
      <x:c r="O26" s="16" t="str">
        <x:f>IF(A26="","",IF(N26="Excluded","Exclude from scoring",IF(N26="Incomplete","Complete inputs",IF(G26&gt;0,"Review direct request",VLOOKUP(N26,Model!$A$27:$D$35,4,FALSE)))))</x:f>
      </x:c>
      <x:c r="P26" s="9"/>
      <x:c r="Q26" s="9"/>
    </x:row>
    <x:row r="27" ht="23" customHeight="1">
      <x:c r="A27" s="9"/>
      <x:c r="B27" s="17"/>
      <x:c r="C27" s="17"/>
      <x:c r="D27" s="17"/>
      <x:c r="E27" s="17"/>
      <x:c r="F27" s="17"/>
      <x:c r="G27" s="9"/>
      <x:c r="H27" s="9"/>
      <x:c r="I27" s="9"/>
      <x:c r="J27" s="9"/>
      <x:c r="K27" s="9"/>
      <x:c r="L27" s="18" t="str">
        <x:f>IF(A27="","",IF(COUNT(B27:F27)&lt;5,"Incomplete",B27*Model!$B$5+C27*Model!$B$6+D27*Model!$B$7+E27*Model!$B$8+F27*Model!$B$9))</x:f>
      </x:c>
      <x:c r="M27" s="18" t="str">
        <x:f>IF(A27="","",IF(COUNT(G27:J27)&lt;4,"Incomplete",MIN(G27*Model!$B$13,Model!$C$13)+MIN(H27*Model!$B$14,Model!$C$14)+MIN(I27*Model!$B$15,Model!$C$15)+MIN(J27*Model!$B$16,Model!$C$16)))</x:f>
      </x:c>
      <x:c r="N27" s="16" t="str">
        <x:f>IF(A27="","",IF(K27="Yes","Excluded",IF(OR(K27="",L27="Incomplete",M27="Incomplete"),"Incomplete",IF(L27&gt;=Model!$B$20,"A",IF(L27&gt;=Model!$B$21,"B","C"))&amp;IF(M27&gt;=Model!$B$22,"1",IF(M27&gt;=Model!$B$23,"2","3")))))</x:f>
      </x:c>
      <x:c r="O27" s="16" t="str">
        <x:f>IF(A27="","",IF(N27="Excluded","Exclude from scoring",IF(N27="Incomplete","Complete inputs",IF(G27&gt;0,"Review direct request",VLOOKUP(N27,Model!$A$27:$D$35,4,FALSE)))))</x:f>
      </x:c>
      <x:c r="P27" s="9"/>
      <x:c r="Q27" s="9"/>
    </x:row>
    <x:row r="28" ht="23" customHeight="1">
      <x:c r="A28" s="9"/>
      <x:c r="B28" s="17"/>
      <x:c r="C28" s="17"/>
      <x:c r="D28" s="17"/>
      <x:c r="E28" s="17"/>
      <x:c r="F28" s="17"/>
      <x:c r="G28" s="9"/>
      <x:c r="H28" s="9"/>
      <x:c r="I28" s="9"/>
      <x:c r="J28" s="9"/>
      <x:c r="K28" s="9"/>
      <x:c r="L28" s="18" t="str">
        <x:f>IF(A28="","",IF(COUNT(B28:F28)&lt;5,"Incomplete",B28*Model!$B$5+C28*Model!$B$6+D28*Model!$B$7+E28*Model!$B$8+F28*Model!$B$9))</x:f>
      </x:c>
      <x:c r="M28" s="18" t="str">
        <x:f>IF(A28="","",IF(COUNT(G28:J28)&lt;4,"Incomplete",MIN(G28*Model!$B$13,Model!$C$13)+MIN(H28*Model!$B$14,Model!$C$14)+MIN(I28*Model!$B$15,Model!$C$15)+MIN(J28*Model!$B$16,Model!$C$16)))</x:f>
      </x:c>
      <x:c r="N28" s="16" t="str">
        <x:f>IF(A28="","",IF(K28="Yes","Excluded",IF(OR(K28="",L28="Incomplete",M28="Incomplete"),"Incomplete",IF(L28&gt;=Model!$B$20,"A",IF(L28&gt;=Model!$B$21,"B","C"))&amp;IF(M28&gt;=Model!$B$22,"1",IF(M28&gt;=Model!$B$23,"2","3")))))</x:f>
      </x:c>
      <x:c r="O28" s="16" t="str">
        <x:f>IF(A28="","",IF(N28="Excluded","Exclude from scoring",IF(N28="Incomplete","Complete inputs",IF(G28&gt;0,"Review direct request",VLOOKUP(N28,Model!$A$27:$D$35,4,FALSE)))))</x:f>
      </x:c>
      <x:c r="P28" s="9"/>
      <x:c r="Q28" s="9"/>
    </x:row>
    <x:row r="29" ht="23" customHeight="1">
      <x:c r="A29" s="9"/>
      <x:c r="B29" s="17"/>
      <x:c r="C29" s="17"/>
      <x:c r="D29" s="17"/>
      <x:c r="E29" s="17"/>
      <x:c r="F29" s="17"/>
      <x:c r="G29" s="9"/>
      <x:c r="H29" s="9"/>
      <x:c r="I29" s="9"/>
      <x:c r="J29" s="9"/>
      <x:c r="K29" s="9"/>
      <x:c r="L29" s="18" t="str">
        <x:f>IF(A29="","",IF(COUNT(B29:F29)&lt;5,"Incomplete",B29*Model!$B$5+C29*Model!$B$6+D29*Model!$B$7+E29*Model!$B$8+F29*Model!$B$9))</x:f>
      </x:c>
      <x:c r="M29" s="18" t="str">
        <x:f>IF(A29="","",IF(COUNT(G29:J29)&lt;4,"Incomplete",MIN(G29*Model!$B$13,Model!$C$13)+MIN(H29*Model!$B$14,Model!$C$14)+MIN(I29*Model!$B$15,Model!$C$15)+MIN(J29*Model!$B$16,Model!$C$16)))</x:f>
      </x:c>
      <x:c r="N29" s="16" t="str">
        <x:f>IF(A29="","",IF(K29="Yes","Excluded",IF(OR(K29="",L29="Incomplete",M29="Incomplete"),"Incomplete",IF(L29&gt;=Model!$B$20,"A",IF(L29&gt;=Model!$B$21,"B","C"))&amp;IF(M29&gt;=Model!$B$22,"1",IF(M29&gt;=Model!$B$23,"2","3")))))</x:f>
      </x:c>
      <x:c r="O29" s="16" t="str">
        <x:f>IF(A29="","",IF(N29="Excluded","Exclude from scoring",IF(N29="Incomplete","Complete inputs",IF(G29&gt;0,"Review direct request",VLOOKUP(N29,Model!$A$27:$D$35,4,FALSE)))))</x:f>
      </x:c>
      <x:c r="P29" s="9"/>
      <x:c r="Q29" s="9"/>
    </x:row>
    <x:row r="30" ht="23" customHeight="1">
      <x:c r="A30" s="9"/>
      <x:c r="B30" s="17"/>
      <x:c r="C30" s="17"/>
      <x:c r="D30" s="17"/>
      <x:c r="E30" s="17"/>
      <x:c r="F30" s="17"/>
      <x:c r="G30" s="9"/>
      <x:c r="H30" s="9"/>
      <x:c r="I30" s="9"/>
      <x:c r="J30" s="9"/>
      <x:c r="K30" s="9"/>
      <x:c r="L30" s="18" t="str">
        <x:f>IF(A30="","",IF(COUNT(B30:F30)&lt;5,"Incomplete",B30*Model!$B$5+C30*Model!$B$6+D30*Model!$B$7+E30*Model!$B$8+F30*Model!$B$9))</x:f>
      </x:c>
      <x:c r="M30" s="18" t="str">
        <x:f>IF(A30="","",IF(COUNT(G30:J30)&lt;4,"Incomplete",MIN(G30*Model!$B$13,Model!$C$13)+MIN(H30*Model!$B$14,Model!$C$14)+MIN(I30*Model!$B$15,Model!$C$15)+MIN(J30*Model!$B$16,Model!$C$16)))</x:f>
      </x:c>
      <x:c r="N30" s="16" t="str">
        <x:f>IF(A30="","",IF(K30="Yes","Excluded",IF(OR(K30="",L30="Incomplete",M30="Incomplete"),"Incomplete",IF(L30&gt;=Model!$B$20,"A",IF(L30&gt;=Model!$B$21,"B","C"))&amp;IF(M30&gt;=Model!$B$22,"1",IF(M30&gt;=Model!$B$23,"2","3")))))</x:f>
      </x:c>
      <x:c r="O30" s="16" t="str">
        <x:f>IF(A30="","",IF(N30="Excluded","Exclude from scoring",IF(N30="Incomplete","Complete inputs",IF(G30&gt;0,"Review direct request",VLOOKUP(N30,Model!$A$27:$D$35,4,FALSE)))))</x:f>
      </x:c>
      <x:c r="P30" s="9"/>
      <x:c r="Q30" s="9"/>
    </x:row>
    <x:row r="31" ht="23" customHeight="1">
      <x:c r="A31" s="9"/>
      <x:c r="B31" s="17"/>
      <x:c r="C31" s="17"/>
      <x:c r="D31" s="17"/>
      <x:c r="E31" s="17"/>
      <x:c r="F31" s="17"/>
      <x:c r="G31" s="9"/>
      <x:c r="H31" s="9"/>
      <x:c r="I31" s="9"/>
      <x:c r="J31" s="9"/>
      <x:c r="K31" s="9"/>
      <x:c r="L31" s="18" t="str">
        <x:f>IF(A31="","",IF(COUNT(B31:F31)&lt;5,"Incomplete",B31*Model!$B$5+C31*Model!$B$6+D31*Model!$B$7+E31*Model!$B$8+F31*Model!$B$9))</x:f>
      </x:c>
      <x:c r="M31" s="18" t="str">
        <x:f>IF(A31="","",IF(COUNT(G31:J31)&lt;4,"Incomplete",MIN(G31*Model!$B$13,Model!$C$13)+MIN(H31*Model!$B$14,Model!$C$14)+MIN(I31*Model!$B$15,Model!$C$15)+MIN(J31*Model!$B$16,Model!$C$16)))</x:f>
      </x:c>
      <x:c r="N31" s="16" t="str">
        <x:f>IF(A31="","",IF(K31="Yes","Excluded",IF(OR(K31="",L31="Incomplete",M31="Incomplete"),"Incomplete",IF(L31&gt;=Model!$B$20,"A",IF(L31&gt;=Model!$B$21,"B","C"))&amp;IF(M31&gt;=Model!$B$22,"1",IF(M31&gt;=Model!$B$23,"2","3")))))</x:f>
      </x:c>
      <x:c r="O31" s="16" t="str">
        <x:f>IF(A31="","",IF(N31="Excluded","Exclude from scoring",IF(N31="Incomplete","Complete inputs",IF(G31&gt;0,"Review direct request",VLOOKUP(N31,Model!$A$27:$D$35,4,FALSE)))))</x:f>
      </x:c>
      <x:c r="P31" s="9"/>
      <x:c r="Q31" s="9"/>
    </x:row>
    <x:row r="32" ht="23" customHeight="1">
      <x:c r="A32" s="9"/>
      <x:c r="B32" s="17"/>
      <x:c r="C32" s="17"/>
      <x:c r="D32" s="17"/>
      <x:c r="E32" s="17"/>
      <x:c r="F32" s="17"/>
      <x:c r="G32" s="9"/>
      <x:c r="H32" s="9"/>
      <x:c r="I32" s="9"/>
      <x:c r="J32" s="9"/>
      <x:c r="K32" s="9"/>
      <x:c r="L32" s="18" t="str">
        <x:f>IF(A32="","",IF(COUNT(B32:F32)&lt;5,"Incomplete",B32*Model!$B$5+C32*Model!$B$6+D32*Model!$B$7+E32*Model!$B$8+F32*Model!$B$9))</x:f>
      </x:c>
      <x:c r="M32" s="18" t="str">
        <x:f>IF(A32="","",IF(COUNT(G32:J32)&lt;4,"Incomplete",MIN(G32*Model!$B$13,Model!$C$13)+MIN(H32*Model!$B$14,Model!$C$14)+MIN(I32*Model!$B$15,Model!$C$15)+MIN(J32*Model!$B$16,Model!$C$16)))</x:f>
      </x:c>
      <x:c r="N32" s="16" t="str">
        <x:f>IF(A32="","",IF(K32="Yes","Excluded",IF(OR(K32="",L32="Incomplete",M32="Incomplete"),"Incomplete",IF(L32&gt;=Model!$B$20,"A",IF(L32&gt;=Model!$B$21,"B","C"))&amp;IF(M32&gt;=Model!$B$22,"1",IF(M32&gt;=Model!$B$23,"2","3")))))</x:f>
      </x:c>
      <x:c r="O32" s="16" t="str">
        <x:f>IF(A32="","",IF(N32="Excluded","Exclude from scoring",IF(N32="Incomplete","Complete inputs",IF(G32&gt;0,"Review direct request",VLOOKUP(N32,Model!$A$27:$D$35,4,FALSE)))))</x:f>
      </x:c>
      <x:c r="P32" s="9"/>
      <x:c r="Q32" s="9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</x:sheetData>
  <x:conditionalFormatting sqref="N8:N32">
    <x:cfRule type="containsText" dxfId="0" priority="1" operator="containsText" text="Incomplete"/>
  </x:conditionalFormatting>
  <x:dataValidations count="3">
    <x:dataValidation type="list" sqref="K8:K32">
      <x:formula1>"Yes,No"</x:formula1>
    </x:dataValidation>
    <x:dataValidation type="list" sqref="B8:F32">
      <x:formula1>"0,0.5,1"</x:formula1>
    </x:dataValidation>
    <x:dataValidation type="whole" operator="between" sqref="G8:J32">
      <x:formula1>0</x:formula1>
      <x:formula2>10000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40B1C"/>
  </x:sheetPr>
  <x:sheetViews>
    <x:sheetView showGridLines="0" workbookViewId="0"/>
  </x:sheetViews>
  <x:sheetFormatPr defaultRowHeight="15"/>
  <x:cols>
    <x:col min="1" max="1" width="29" hidden="0" customWidth="1"/>
    <x:col min="2" max="2" width="14" hidden="0" customWidth="1"/>
    <x:col min="3" max="3" width="14" hidden="0" customWidth="1"/>
    <x:col min="4" max="4" width="56" hidden="0" customWidth="1"/>
    <x:col min="5" max="5" width="4" hidden="0" customWidth="1"/>
    <x:col min="6" max="6" width="12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1" customHeight="1">
      <x:c r="A2" s="3" t="str">
        <x:v>Scoring criteria and routing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34" customHeight="1">
      <x:c r="A4" s="7" t="str">
        <x:v>Fit criterion</x:v>
      </x:c>
      <x:c r="B4" s="7" t="str">
        <x:v>Weight</x:v>
      </x:c>
      <x:c r="C4" s="7" t="str"/>
      <x:c r="D4" s="7" t="str">
        <x:v>Full-fit definition to customize</x:v>
      </x:c>
      <x:c r="E4" s="2"/>
      <x:c r="F4" s="2" t="str">
        <x:v>Fit and engagement grid</x:v>
      </x:c>
      <x:c r="G4" s="2"/>
      <x:c r="H4" s="2"/>
      <x:c r="I4" s="2"/>
    </x:row>
    <x:row r="5" ht="34" customHeight="1">
      <x:c r="A5" s="2" t="str">
        <x:v>Industry</x:v>
      </x:c>
      <x:c r="B5" s="9" t="n">
        <x:v>25</x:v>
      </x:c>
      <x:c r="C5" s="2"/>
      <x:c r="D5" s="10" t="str">
        <x:v>One of your named target industries</x:v>
      </x:c>
      <x:c r="E5" s="2"/>
      <x:c r="F5" s="7" t="str">
        <x:v>Fit</x:v>
      </x:c>
      <x:c r="G5" s="7" t="str">
        <x:v>1 High engagement</x:v>
      </x:c>
      <x:c r="H5" s="7" t="str">
        <x:v>2 Medium</x:v>
      </x:c>
      <x:c r="I5" s="7" t="str">
        <x:v>3 Low</x:v>
      </x:c>
    </x:row>
    <x:row r="6" ht="48" customHeight="1">
      <x:c r="A6" s="2" t="str">
        <x:v>Company size</x:v>
      </x:c>
      <x:c r="B6" s="9" t="n">
        <x:v>25</x:v>
      </x:c>
      <x:c r="C6" s="2"/>
      <x:c r="D6" s="10" t="str">
        <x:v>Within your approved employee or revenue range</x:v>
      </x:c>
      <x:c r="E6" s="2"/>
      <x:c r="F6" s="14" t="str">
        <x:v>A</x:v>
      </x:c>
      <x:c r="G6" s="13" t="str">
        <x:v>A1 Sales review</x:v>
      </x:c>
      <x:c r="H6" s="13" t="str">
        <x:v>A2 Warm nurture</x:v>
      </x:c>
      <x:c r="I6" s="13" t="str">
        <x:v>A3 Account nurture</x:v>
      </x:c>
    </x:row>
    <x:row r="7" ht="48" customHeight="1">
      <x:c r="A7" s="2" t="str">
        <x:v>Geography</x:v>
      </x:c>
      <x:c r="B7" s="9" t="n">
        <x:v>15</x:v>
      </x:c>
      <x:c r="C7" s="2"/>
      <x:c r="D7" s="10" t="str">
        <x:v>A country you can serve commercially</x:v>
      </x:c>
      <x:c r="E7" s="2"/>
      <x:c r="F7" s="14" t="str">
        <x:v>B</x:v>
      </x:c>
      <x:c r="G7" s="13" t="str">
        <x:v>B1 Sales review</x:v>
      </x:c>
      <x:c r="H7" s="13" t="str">
        <x:v>B2 Nurture</x:v>
      </x:c>
      <x:c r="I7" s="13" t="str">
        <x:v>B3 Low-touch nurture</x:v>
      </x:c>
    </x:row>
    <x:row r="8" ht="48" customHeight="1">
      <x:c r="A8" s="2" t="str">
        <x:v>Buying role</x:v>
      </x:c>
      <x:c r="B8" s="9" t="n">
        <x:v>20</x:v>
      </x:c>
      <x:c r="C8" s="2"/>
      <x:c r="D8" s="10" t="str">
        <x:v>Decision-maker or credible internal sponsor</x:v>
      </x:c>
      <x:c r="E8" s="2"/>
      <x:c r="F8" s="14" t="str">
        <x:v>C</x:v>
      </x:c>
      <x:c r="G8" s="13" t="str">
        <x:v>C1 Review fit</x:v>
      </x:c>
      <x:c r="H8" s="13" t="str">
        <x:v>C2 Low-touch nurture</x:v>
      </x:c>
      <x:c r="I8" s="13" t="str">
        <x:v>C3 Low-touch nurture</x:v>
      </x:c>
    </x:row>
    <x:row r="9" ht="36" customHeight="1">
      <x:c r="A9" s="2" t="str">
        <x:v>Technical fit</x:v>
      </x:c>
      <x:c r="B9" s="9" t="n">
        <x:v>15</x:v>
      </x:c>
      <x:c r="C9" s="2"/>
      <x:c r="D9" s="10" t="str">
        <x:v>A compatible stack and implementable use case</x:v>
      </x:c>
      <x:c r="E9" s="2"/>
      <x:c r="F9" s="2"/>
      <x:c r="G9" s="2"/>
      <x:c r="H9" s="2"/>
      <x:c r="I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34" customHeight="1">
      <x:c r="A12" s="7" t="str">
        <x:v>Engagement event</x:v>
      </x:c>
      <x:c r="B12" s="7" t="str">
        <x:v>Points each</x:v>
      </x:c>
      <x:c r="C12" s="7" t="str">
        <x:v>Group cap</x:v>
      </x:c>
      <x:c r="D12" s="7" t="str">
        <x:v>Count definition</x:v>
      </x:c>
      <x:c r="E12" s="2"/>
      <x:c r="F12" s="2"/>
      <x:c r="G12" s="2"/>
      <x:c r="H12" s="2"/>
      <x:c r="I12" s="2"/>
    </x:row>
    <x:row r="13" ht="36" customHeight="1">
      <x:c r="A13" s="2" t="str">
        <x:v>Demo / sales request</x:v>
      </x:c>
      <x:c r="B13" s="9" t="n">
        <x:v>40</x:v>
      </x:c>
      <x:c r="C13" s="9" t="n">
        <x:v>40</x:v>
      </x:c>
      <x:c r="D13" s="11" t="str">
        <x:v>Valid request in last 90 days; exclude spam</x:v>
      </x:c>
      <x:c r="E13" s="2"/>
      <x:c r="F13" s="2"/>
      <x:c r="G13" s="2"/>
      <x:c r="H13" s="2"/>
      <x:c r="I13" s="2"/>
    </x:row>
    <x:row r="14" ht="36" customHeight="1">
      <x:c r="A14" s="2" t="str">
        <x:v>Pricing page visit</x:v>
      </x:c>
      <x:c r="B14" s="9" t="n">
        <x:v>10</x:v>
      </x:c>
      <x:c r="C14" s="9" t="n">
        <x:v>20</x:v>
      </x:c>
      <x:c r="D14" s="11" t="str">
        <x:v>Known contact visits in last 90 days</x:v>
      </x:c>
      <x:c r="E14" s="2"/>
      <x:c r="F14" s="2"/>
      <x:c r="G14" s="2"/>
      <x:c r="H14" s="2"/>
      <x:c r="I14" s="2"/>
    </x:row>
    <x:row r="15" ht="36" customHeight="1">
      <x:c r="A15" s="2" t="str">
        <x:v>Webinar attended</x:v>
      </x:c>
      <x:c r="B15" s="9" t="n">
        <x:v>20</x:v>
      </x:c>
      <x:c r="C15" s="9" t="n">
        <x:v>20</x:v>
      </x:c>
      <x:c r="D15" s="11" t="str">
        <x:v>Attendance, not registration alone, in last 90 days</x:v>
      </x:c>
      <x:c r="E15" s="2"/>
      <x:c r="F15" s="2"/>
      <x:c r="G15" s="2"/>
      <x:c r="H15" s="2"/>
      <x:c r="I15" s="2"/>
    </x:row>
    <x:row r="16" ht="36" customHeight="1">
      <x:c r="A16" s="2" t="str">
        <x:v>Content action</x:v>
      </x:c>
      <x:c r="B16" s="9" t="n">
        <x:v>10</x:v>
      </x:c>
      <x:c r="C16" s="9" t="n">
        <x:v>20</x:v>
      </x:c>
      <x:c r="D16" s="11" t="str">
        <x:v>Distinct download or meaningful click in last 90 days</x:v>
      </x:c>
      <x:c r="E16" s="2"/>
      <x:c r="F16" s="2"/>
      <x:c r="G16" s="2"/>
      <x:c r="H16" s="2"/>
      <x:c r="I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</x:row>
    <x:row r="19" ht="34" customHeight="1">
      <x:c r="A19" s="7" t="str">
        <x:v>Threshold</x:v>
      </x:c>
      <x:c r="B19" s="7" t="str">
        <x:v>Value</x:v>
      </x:c>
      <x:c r="C19" s="2"/>
      <x:c r="D19" s="2"/>
      <x:c r="E19" s="2"/>
      <x:c r="F19" s="2"/>
      <x:c r="G19" s="2"/>
      <x:c r="H19" s="2"/>
      <x:c r="I19" s="2"/>
    </x:row>
    <x:row r="20" ht="23" customHeight="1">
      <x:c r="A20" s="2" t="str">
        <x:v>Fit A minimum</x:v>
      </x:c>
      <x:c r="B20" s="9" t="n">
        <x:v>70</x:v>
      </x:c>
      <x:c r="C20" s="2"/>
      <x:c r="D20" s="2"/>
      <x:c r="E20" s="2"/>
      <x:c r="F20" s="2"/>
      <x:c r="G20" s="2"/>
      <x:c r="H20" s="2"/>
      <x:c r="I20" s="2"/>
    </x:row>
    <x:row r="21" ht="23" customHeight="1">
      <x:c r="A21" s="2" t="str">
        <x:v>Fit B minimum</x:v>
      </x:c>
      <x:c r="B21" s="9" t="n">
        <x:v>40</x:v>
      </x:c>
      <x:c r="C21" s="2"/>
      <x:c r="D21" s="2"/>
      <x:c r="E21" s="2"/>
      <x:c r="F21" s="2"/>
      <x:c r="G21" s="2"/>
      <x:c r="H21" s="2"/>
      <x:c r="I21" s="2"/>
    </x:row>
    <x:row r="22" ht="23" customHeight="1">
      <x:c r="A22" s="2" t="str">
        <x:v>Engagement 1 minimum</x:v>
      </x:c>
      <x:c r="B22" s="9" t="n">
        <x:v>50</x:v>
      </x:c>
      <x:c r="C22" s="2"/>
      <x:c r="D22" s="2"/>
      <x:c r="E22" s="2"/>
      <x:c r="F22" s="2"/>
      <x:c r="G22" s="2"/>
      <x:c r="H22" s="2"/>
      <x:c r="I22" s="2"/>
    </x:row>
    <x:row r="23" ht="23" customHeight="1">
      <x:c r="A23" s="2" t="str">
        <x:v>Engagement 2 minimum</x:v>
      </x:c>
      <x:c r="B23" s="9" t="n">
        <x:v>20</x:v>
      </x:c>
      <x:c r="C23" s="2"/>
      <x:c r="D23" s="2"/>
      <x:c r="E23" s="2"/>
      <x:c r="F23" s="2"/>
      <x:c r="G23" s="2"/>
      <x:c r="H23" s="2"/>
      <x:c r="I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4" customHeight="1">
      <x:c r="A26" s="7" t="str">
        <x:v>Grade</x:v>
      </x:c>
      <x:c r="B26" s="7" t="str"/>
      <x:c r="C26" s="7" t="str"/>
      <x:c r="D26" s="7" t="str">
        <x:v>Suggested action</x:v>
      </x:c>
      <x:c r="E26" s="2"/>
      <x:c r="F26" s="2"/>
      <x:c r="G26" s="2"/>
      <x:c r="H26" s="2"/>
      <x:c r="I26" s="2"/>
    </x:row>
    <x:row r="27" ht="23" customHeight="1">
      <x:c r="A27" s="2" t="str">
        <x:v>A1</x:v>
      </x:c>
      <x:c r="B27" s="2"/>
      <x:c r="C27" s="2"/>
      <x:c r="D27" s="2" t="str">
        <x:v>Sales review</x:v>
      </x:c>
      <x:c r="E27" s="2"/>
      <x:c r="F27" s="2"/>
      <x:c r="G27" s="2"/>
      <x:c r="H27" s="2"/>
      <x:c r="I27" s="2"/>
    </x:row>
    <x:row r="28" ht="23" customHeight="1">
      <x:c r="A28" s="2" t="str">
        <x:v>A2</x:v>
      </x:c>
      <x:c r="B28" s="2"/>
      <x:c r="C28" s="2"/>
      <x:c r="D28" s="2" t="str">
        <x:v>Warm nurture</x:v>
      </x:c>
      <x:c r="E28" s="2"/>
      <x:c r="F28" s="2"/>
      <x:c r="G28" s="2"/>
      <x:c r="H28" s="2"/>
      <x:c r="I28" s="2"/>
    </x:row>
    <x:row r="29" ht="23" customHeight="1">
      <x:c r="A29" s="2" t="str">
        <x:v>A3</x:v>
      </x:c>
      <x:c r="B29" s="2"/>
      <x:c r="C29" s="2"/>
      <x:c r="D29" s="2" t="str">
        <x:v>Account nurture</x:v>
      </x:c>
      <x:c r="E29" s="2"/>
      <x:c r="F29" s="2"/>
      <x:c r="G29" s="2"/>
      <x:c r="H29" s="2"/>
      <x:c r="I29" s="2"/>
    </x:row>
    <x:row r="30" ht="23" customHeight="1">
      <x:c r="A30" s="2" t="str">
        <x:v>B1</x:v>
      </x:c>
      <x:c r="B30" s="2"/>
      <x:c r="C30" s="2"/>
      <x:c r="D30" s="2" t="str">
        <x:v>Sales review</x:v>
      </x:c>
      <x:c r="E30" s="2"/>
      <x:c r="F30" s="2"/>
      <x:c r="G30" s="2"/>
      <x:c r="H30" s="2"/>
      <x:c r="I30" s="2"/>
    </x:row>
    <x:row r="31" ht="23" customHeight="1">
      <x:c r="A31" s="2" t="str">
        <x:v>B2</x:v>
      </x:c>
      <x:c r="B31" s="2"/>
      <x:c r="C31" s="2"/>
      <x:c r="D31" s="2" t="str">
        <x:v>Nurture</x:v>
      </x:c>
      <x:c r="E31" s="2"/>
      <x:c r="F31" s="2"/>
      <x:c r="G31" s="2"/>
      <x:c r="H31" s="2"/>
      <x:c r="I31" s="2"/>
    </x:row>
    <x:row r="32" ht="23" customHeight="1">
      <x:c r="A32" s="2" t="str">
        <x:v>B3</x:v>
      </x:c>
      <x:c r="B32" s="2"/>
      <x:c r="C32" s="2"/>
      <x:c r="D32" s="2" t="str">
        <x:v>Low-touch nurture</x:v>
      </x:c>
      <x:c r="E32" s="2"/>
      <x:c r="F32" s="2"/>
      <x:c r="G32" s="2"/>
      <x:c r="H32" s="2"/>
      <x:c r="I32" s="2"/>
    </x:row>
    <x:row r="33" ht="23" customHeight="1">
      <x:c r="A33" s="2" t="str">
        <x:v>C1</x:v>
      </x:c>
      <x:c r="B33" s="2"/>
      <x:c r="C33" s="2"/>
      <x:c r="D33" s="2" t="str">
        <x:v>Review fit</x:v>
      </x:c>
      <x:c r="E33" s="2"/>
      <x:c r="F33" s="2"/>
      <x:c r="G33" s="2"/>
      <x:c r="H33" s="2"/>
      <x:c r="I33" s="2"/>
    </x:row>
    <x:row r="34" ht="23" customHeight="1">
      <x:c r="A34" s="2" t="str">
        <x:v>C2</x:v>
      </x:c>
      <x:c r="B34" s="2"/>
      <x:c r="C34" s="2"/>
      <x:c r="D34" s="2" t="str">
        <x:v>Low-touch nurture</x:v>
      </x:c>
      <x:c r="E34" s="2"/>
      <x:c r="F34" s="2"/>
      <x:c r="G34" s="2"/>
      <x:c r="H34" s="2"/>
      <x:c r="I34" s="2"/>
    </x:row>
    <x:row r="35" ht="23" customHeight="1">
      <x:c r="A35" s="2" t="str">
        <x:v>C3</x:v>
      </x:c>
      <x:c r="B35" s="2"/>
      <x:c r="C35" s="2"/>
      <x:c r="D35" s="2" t="str">
        <x:v>Low-touch nurture</x:v>
      </x:c>
      <x:c r="E35" s="2"/>
      <x:c r="F35" s="2"/>
      <x:c r="G35" s="2"/>
      <x:c r="H35" s="2"/>
      <x:c r="I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3" customHeight="1">
      <x:c r="A38" s="4" t="str">
        <x:v>HubSpot build: create fit and engagement criteria, caps and thresholds from this model.</x:v>
      </x:c>
      <x:c r="B38" s="2"/>
      <x:c r="C38" s="2"/>
      <x:c r="D38" s="2"/>
      <x:c r="E38" s="2"/>
      <x:c r="F38" s="2"/>
      <x:c r="G38" s="2"/>
      <x:c r="H38" s="2"/>
      <x:c r="I38" s="2"/>
    </x:row>
    <x:row r="39" ht="23" customHeight="1">
      <x:c r="A39" s="4" t="str">
        <x:v>Use event time filters for this 90-day window. The sheet does not simulate native score decay.</x:v>
      </x:c>
      <x:c r="B39" s="2"/>
      <x:c r="C39" s="2"/>
      <x:c r="D39" s="2"/>
      <x:c r="E39" s="2"/>
      <x:c r="F39" s="2"/>
      <x:c r="G39" s="2"/>
      <x:c r="H39" s="2"/>
      <x:c r="I39" s="2"/>
    </x:row>
    <x:row r="40" ht="23" customHeight="1">
      <x:c r="A40" s="4" t="str">
        <x:v>Routing is a proposed team policy. Review a valid direct request promptly, regardless of score.</x:v>
      </x:c>
      <x:c r="B40" s="2"/>
      <x:c r="C40" s="2"/>
      <x:c r="D40" s="2"/>
      <x:c r="E40" s="2"/>
      <x:c r="F40" s="2"/>
      <x:c r="G40" s="2"/>
      <x:c r="H40" s="2"/>
      <x:c r="I40" s="2"/>
    </x:row>
    <x:row r="41" ht="23" customHeight="1">
      <x:c r="A41" s="4" t="str">
        <x:v>Create a lead/task only after eligibility checks. Preserve customer status and avoid duplicate leads.</x:v>
      </x:c>
      <x:c r="B41" s="2"/>
      <x:c r="C41" s="2"/>
      <x:c r="D41" s="2"/>
      <x:c r="E41" s="2"/>
      <x:c r="F41" s="2"/>
      <x:c r="G41" s="2"/>
      <x:c r="H41" s="2"/>
      <x:c r="I41" s="2"/>
    </x:row>
    <x:row r="42" ht="23" customHeight="1">
      <x:c r="A42" s="4" t="str">
        <x:v>Calibrate weights with recent wins, losses and sales feedback. Review grades monthly.</x:v>
      </x:c>
      <x:c r="B42" s="2"/>
      <x:c r="C42" s="2"/>
      <x:c r="D42" s="2"/>
      <x:c r="E42" s="2"/>
      <x:c r="F42" s="2"/>
      <x:c r="G42" s="2"/>
      <x:c r="H42" s="2"/>
      <x:c r="I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</x:row>
    <x:row r="47" ht="23" customHeight="1">
      <x:c r="A47" s="4" t="str">
        <x:v>Fit weights total 100 and engagement caps total 100 by default. Keep threshold order A &gt; B and 1 &gt; 2.</x:v>
      </x:c>
      <x:c r="B47" s="2"/>
      <x:c r="C47" s="2"/>
      <x:c r="D47" s="2"/>
      <x:c r="E47" s="2"/>
      <x:c r="F47" s="2"/>
      <x:c r="G47" s="2"/>
      <x:c r="H47" s="2"/>
      <x:c r="I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</x:row>
    <x:row r="49" ht="23" customHeight="1">
      <x:c r="A49" s="4" t="str">
        <x:v>For more than 25 records, copy the last prepared Scores row down, including formulas and validation.</x:v>
      </x:c>
      <x:c r="B49" s="2"/>
      <x:c r="C49" s="2"/>
      <x:c r="D49" s="2"/>
      <x:c r="E49" s="2"/>
      <x:c r="F49" s="2"/>
      <x:c r="G49" s="2"/>
      <x:c r="H49" s="2"/>
      <x:c r="I49" s="2"/>
    </x:row>
  </x:sheetData>
  <x:pageMargins left="0.7" right="0.7" top="0.75" bottom="0.75" header="0.3" footer="0.3"/>
</x:worksheet>
</file>